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DieseArbeitsmappe" defaultThemeVersion="124226"/>
  <mc:AlternateContent xmlns:mc="http://schemas.openxmlformats.org/markup-compatibility/2006">
    <mc:Choice Requires="x15">
      <x15ac:absPath xmlns:x15ac="http://schemas.microsoft.com/office/spreadsheetml/2010/11/ac" url="F:\SteuerungSV\GeschäftsleitungSozialplanung\Grundlagendokumente\"/>
    </mc:Choice>
  </mc:AlternateContent>
  <xr:revisionPtr revIDLastSave="0" documentId="13_ncr:1_{46B3F759-8100-4115-BD59-91ADB5DE7A51}" xr6:coauthVersionLast="36" xr6:coauthVersionMax="36" xr10:uidLastSave="{00000000-0000-0000-0000-000000000000}"/>
  <bookViews>
    <workbookView xWindow="0" yWindow="120" windowWidth="28800" windowHeight="12315" xr2:uid="{00000000-000D-0000-FFFF-FFFF00000000}"/>
  </bookViews>
  <sheets>
    <sheet name="Antrag" sheetId="9" r:id="rId1"/>
    <sheet name="Gesamtübersicht" sheetId="8" r:id="rId2"/>
  </sheets>
  <definedNames>
    <definedName name="_xlnm._FilterDatabase" localSheetId="1" hidden="1">Gesamtübersicht!$S$268:$S$269</definedName>
    <definedName name="_xlnm.Print_Area" localSheetId="0">Antrag!$A$1:$H$117</definedName>
    <definedName name="_xlnm.Print_Area" localSheetId="1">Gesamtübersicht!$A$1:$N$332</definedName>
  </definedNames>
  <calcPr calcId="191029"/>
</workbook>
</file>

<file path=xl/calcChain.xml><?xml version="1.0" encoding="utf-8"?>
<calcChain xmlns="http://schemas.openxmlformats.org/spreadsheetml/2006/main">
  <c r="Q317" i="8" l="1"/>
  <c r="J313" i="8"/>
  <c r="H307" i="8"/>
  <c r="G311" i="8"/>
  <c r="J297" i="8"/>
  <c r="J296" i="8"/>
  <c r="J295" i="8"/>
  <c r="J294" i="8"/>
  <c r="J293" i="8"/>
  <c r="J292" i="8"/>
  <c r="J291" i="8"/>
  <c r="J290" i="8"/>
  <c r="C242" i="8"/>
  <c r="C240" i="8"/>
  <c r="D238" i="8"/>
  <c r="E238" i="8"/>
  <c r="F238" i="8"/>
  <c r="G238" i="8"/>
  <c r="H238" i="8"/>
  <c r="I238" i="8"/>
  <c r="J238" i="8"/>
  <c r="K238" i="8"/>
  <c r="L238" i="8"/>
  <c r="M238" i="8"/>
  <c r="N238" i="8"/>
  <c r="C238" i="8"/>
  <c r="D237" i="8"/>
  <c r="E237" i="8"/>
  <c r="F237" i="8"/>
  <c r="G237" i="8"/>
  <c r="H237" i="8"/>
  <c r="I237" i="8"/>
  <c r="J237" i="8"/>
  <c r="K237" i="8"/>
  <c r="L237" i="8"/>
  <c r="M237" i="8"/>
  <c r="N237" i="8"/>
  <c r="C237" i="8"/>
  <c r="D236" i="8"/>
  <c r="E236" i="8"/>
  <c r="F236" i="8"/>
  <c r="G236" i="8"/>
  <c r="H236" i="8"/>
  <c r="I236" i="8"/>
  <c r="J236" i="8"/>
  <c r="K236" i="8"/>
  <c r="L236" i="8"/>
  <c r="M236" i="8"/>
  <c r="N236" i="8"/>
  <c r="C236" i="8"/>
  <c r="D235" i="8"/>
  <c r="E235" i="8"/>
  <c r="F235" i="8"/>
  <c r="G235" i="8"/>
  <c r="H235" i="8"/>
  <c r="I235" i="8"/>
  <c r="J235" i="8"/>
  <c r="K235" i="8"/>
  <c r="L235" i="8"/>
  <c r="M235" i="8"/>
  <c r="N235" i="8"/>
  <c r="C235" i="8"/>
  <c r="D234" i="8"/>
  <c r="E234" i="8"/>
  <c r="F234" i="8"/>
  <c r="G234" i="8"/>
  <c r="H234" i="8"/>
  <c r="I234" i="8"/>
  <c r="J234" i="8"/>
  <c r="K234" i="8"/>
  <c r="L234" i="8"/>
  <c r="M234" i="8"/>
  <c r="N234" i="8"/>
  <c r="C234" i="8"/>
  <c r="L233" i="8"/>
  <c r="D233" i="8"/>
  <c r="E233" i="8"/>
  <c r="F233" i="8"/>
  <c r="G233" i="8"/>
  <c r="H233" i="8"/>
  <c r="I233" i="8"/>
  <c r="J233" i="8"/>
  <c r="K233" i="8"/>
  <c r="M233" i="8"/>
  <c r="N233" i="8"/>
  <c r="C233" i="8"/>
  <c r="D232" i="8"/>
  <c r="E232" i="8"/>
  <c r="F232" i="8"/>
  <c r="G232" i="8"/>
  <c r="H232" i="8"/>
  <c r="I232" i="8"/>
  <c r="J232" i="8"/>
  <c r="K232" i="8"/>
  <c r="L232" i="8"/>
  <c r="M232" i="8"/>
  <c r="N232" i="8"/>
  <c r="C232" i="8"/>
  <c r="D231" i="8"/>
  <c r="E231" i="8"/>
  <c r="F231" i="8"/>
  <c r="G231" i="8"/>
  <c r="H231" i="8"/>
  <c r="I231" i="8"/>
  <c r="J231" i="8"/>
  <c r="K231" i="8"/>
  <c r="L231" i="8"/>
  <c r="M231" i="8"/>
  <c r="N231" i="8"/>
  <c r="D230" i="8"/>
  <c r="C231" i="8"/>
  <c r="E230" i="8"/>
  <c r="F230" i="8"/>
  <c r="G230" i="8"/>
  <c r="H230" i="8"/>
  <c r="I230" i="8"/>
  <c r="J230" i="8"/>
  <c r="K230" i="8"/>
  <c r="L230" i="8"/>
  <c r="M230" i="8"/>
  <c r="N230" i="8"/>
  <c r="C230" i="8"/>
  <c r="J271" i="8" l="1"/>
  <c r="M2" i="8" l="1"/>
  <c r="A115" i="9"/>
  <c r="J302" i="8" l="1"/>
  <c r="J301" i="8"/>
  <c r="J300" i="8"/>
  <c r="J299" i="8"/>
  <c r="J298" i="8"/>
  <c r="J289" i="8"/>
  <c r="J305" i="8" l="1"/>
  <c r="J288" i="8"/>
  <c r="J277" i="8"/>
  <c r="J276" i="8"/>
  <c r="J275" i="8"/>
  <c r="J274" i="8"/>
  <c r="J273" i="8"/>
  <c r="I248" i="8" l="1"/>
  <c r="J309" i="8" l="1"/>
  <c r="J308" i="8"/>
  <c r="J306" i="8"/>
  <c r="J304" i="8"/>
  <c r="J303" i="8"/>
  <c r="J287" i="8"/>
  <c r="J310" i="8" l="1"/>
  <c r="J286" i="8"/>
  <c r="J285" i="8"/>
  <c r="J284" i="8"/>
  <c r="J283" i="8"/>
  <c r="J282" i="8"/>
  <c r="J281" i="8"/>
  <c r="J280" i="8"/>
  <c r="J279" i="8"/>
  <c r="J278" i="8"/>
  <c r="J272" i="8"/>
  <c r="N250" i="8"/>
  <c r="M250" i="8"/>
  <c r="L250" i="8"/>
  <c r="K250" i="8"/>
  <c r="J250" i="8"/>
  <c r="I250" i="8"/>
  <c r="H250" i="8"/>
  <c r="G250" i="8"/>
  <c r="F250" i="8"/>
  <c r="E250" i="8"/>
  <c r="D250" i="8"/>
  <c r="C250" i="8"/>
  <c r="N249" i="8"/>
  <c r="M249" i="8"/>
  <c r="L249" i="8"/>
  <c r="K249" i="8"/>
  <c r="J249" i="8"/>
  <c r="I249" i="8"/>
  <c r="H249" i="8"/>
  <c r="G249" i="8"/>
  <c r="F249" i="8"/>
  <c r="E249" i="8"/>
  <c r="D249" i="8"/>
  <c r="C249" i="8"/>
  <c r="N248" i="8"/>
  <c r="M248" i="8"/>
  <c r="L248" i="8"/>
  <c r="K248" i="8"/>
  <c r="J248" i="8"/>
  <c r="H248" i="8"/>
  <c r="G248" i="8"/>
  <c r="F248" i="8"/>
  <c r="E248" i="8"/>
  <c r="D248" i="8"/>
  <c r="C248" i="8"/>
  <c r="N247" i="8"/>
  <c r="M247" i="8"/>
  <c r="L247" i="8"/>
  <c r="K247" i="8"/>
  <c r="J247" i="8"/>
  <c r="I247" i="8"/>
  <c r="H247" i="8"/>
  <c r="G247" i="8"/>
  <c r="F247" i="8"/>
  <c r="E247" i="8"/>
  <c r="D247" i="8"/>
  <c r="C247" i="8"/>
  <c r="N246" i="8"/>
  <c r="M246" i="8"/>
  <c r="L246" i="8"/>
  <c r="K246" i="8"/>
  <c r="J246" i="8"/>
  <c r="I246" i="8"/>
  <c r="H246" i="8"/>
  <c r="G246" i="8"/>
  <c r="F246" i="8"/>
  <c r="E246" i="8"/>
  <c r="D246" i="8"/>
  <c r="C246" i="8"/>
  <c r="N245" i="8"/>
  <c r="M245" i="8"/>
  <c r="L245" i="8"/>
  <c r="K245" i="8"/>
  <c r="J245" i="8"/>
  <c r="I245" i="8"/>
  <c r="H245" i="8"/>
  <c r="G245" i="8"/>
  <c r="F245" i="8"/>
  <c r="E245" i="8"/>
  <c r="D245" i="8"/>
  <c r="C245" i="8"/>
  <c r="N244" i="8"/>
  <c r="M244" i="8"/>
  <c r="L244" i="8"/>
  <c r="K244" i="8"/>
  <c r="J244" i="8"/>
  <c r="I244" i="8"/>
  <c r="H244" i="8"/>
  <c r="G244" i="8"/>
  <c r="F244" i="8"/>
  <c r="E244" i="8"/>
  <c r="D244" i="8"/>
  <c r="C244" i="8"/>
  <c r="N243" i="8"/>
  <c r="M243" i="8"/>
  <c r="L243" i="8"/>
  <c r="K243" i="8"/>
  <c r="J243" i="8"/>
  <c r="I243" i="8"/>
  <c r="H243" i="8"/>
  <c r="G243" i="8"/>
  <c r="F243" i="8"/>
  <c r="E243" i="8"/>
  <c r="D243" i="8"/>
  <c r="C243" i="8"/>
  <c r="N242" i="8"/>
  <c r="M242" i="8"/>
  <c r="L242" i="8"/>
  <c r="K242" i="8"/>
  <c r="J242" i="8"/>
  <c r="I242" i="8"/>
  <c r="H242" i="8"/>
  <c r="G242" i="8"/>
  <c r="F242" i="8"/>
  <c r="E242" i="8"/>
  <c r="D242" i="8"/>
  <c r="J317" i="8" l="1"/>
  <c r="J311" i="8"/>
  <c r="E254" i="8"/>
  <c r="C254" i="8"/>
  <c r="K254" i="8"/>
  <c r="D254" i="8"/>
  <c r="L254" i="8"/>
  <c r="F254" i="8"/>
  <c r="N254" i="8"/>
  <c r="I254" i="8"/>
  <c r="M254" i="8"/>
  <c r="H254" i="8"/>
  <c r="G254" i="8"/>
  <c r="J254" i="8"/>
  <c r="D240" i="8"/>
  <c r="D255" i="8" s="1"/>
  <c r="F240" i="8"/>
  <c r="F255" i="8" s="1"/>
  <c r="H240" i="8"/>
  <c r="H255" i="8" s="1"/>
  <c r="J240" i="8"/>
  <c r="J255" i="8" s="1"/>
  <c r="L240" i="8"/>
  <c r="L255" i="8" s="1"/>
  <c r="N240" i="8"/>
  <c r="N255" i="8" s="1"/>
  <c r="E240" i="8"/>
  <c r="E255" i="8" s="1"/>
  <c r="G240" i="8"/>
  <c r="G255" i="8" s="1"/>
  <c r="I240" i="8"/>
  <c r="I255" i="8" s="1"/>
  <c r="K240" i="8"/>
  <c r="K255" i="8" s="1"/>
  <c r="M240" i="8"/>
  <c r="M255" i="8" s="1"/>
  <c r="C255" i="8" l="1"/>
  <c r="C258" i="8"/>
  <c r="C261" i="8" s="1"/>
  <c r="C263" i="8" s="1"/>
  <c r="C264" i="8" s="1"/>
  <c r="C259" i="8" l="1"/>
  <c r="C265" i="8" l="1"/>
  <c r="J319" i="8" l="1"/>
  <c r="C323" i="8" l="1"/>
  <c r="C331" i="8"/>
  <c r="C328" i="8"/>
  <c r="C330" i="8"/>
  <c r="C324" i="8"/>
  <c r="C327" i="8"/>
  <c r="C326" i="8"/>
  <c r="C325" i="8"/>
  <c r="C329" i="8"/>
</calcChain>
</file>

<file path=xl/sharedStrings.xml><?xml version="1.0" encoding="utf-8"?>
<sst xmlns="http://schemas.openxmlformats.org/spreadsheetml/2006/main" count="117" uniqueCount="96">
  <si>
    <t>Datum:</t>
  </si>
  <si>
    <t>Telefon-Nr.:</t>
  </si>
  <si>
    <t>Fax-Nr.:</t>
  </si>
  <si>
    <t>Email:</t>
  </si>
  <si>
    <t>Geldinstitut:</t>
  </si>
  <si>
    <t>Bezirk Unterfranken</t>
  </si>
  <si>
    <t>Silcherstr. 5</t>
  </si>
  <si>
    <t>97074 Würzburg</t>
  </si>
  <si>
    <t xml:space="preserve"> -Sozialverwaltung-</t>
  </si>
  <si>
    <t>Als Anlagen sind beigefügt:</t>
  </si>
  <si>
    <t>Datum</t>
  </si>
  <si>
    <t>Erklärung:</t>
  </si>
  <si>
    <t>Referat 5100</t>
  </si>
  <si>
    <t>Antrag</t>
  </si>
  <si>
    <t>1.</t>
  </si>
  <si>
    <t>Die Förderung wird beantragt für das Kalenderjahr</t>
  </si>
  <si>
    <t xml:space="preserve">2. </t>
  </si>
  <si>
    <t>Es  wird versichert, dass</t>
  </si>
  <si>
    <t>die Angaben im Antrag richtig und vollständig sind</t>
  </si>
  <si>
    <t>auf Gewährung einer Zuwendung nach der Förderrichtlinie Ambulant Betreutes Wohnen</t>
  </si>
  <si>
    <t>Rechtsform des Antragstellers</t>
  </si>
  <si>
    <t>Spitzenverband:</t>
  </si>
  <si>
    <t>Ich/Wir beantrage(n) eine Zuwendung für die Maßnahme</t>
  </si>
  <si>
    <t>eine Berechtigung zum Vorsteuerabzug nach § 15 UStG für das Vorhaben nicht besteht</t>
  </si>
  <si>
    <t>Förderjahr</t>
  </si>
  <si>
    <t>Aktenzeichen aus Vorjahren (falls bekannt)</t>
  </si>
  <si>
    <t>IBAN</t>
  </si>
  <si>
    <t>BIC</t>
  </si>
  <si>
    <t>die Gesamtfinanzierung der Maßnahme gesichert ist</t>
  </si>
  <si>
    <t>die beantragten Mittel zur Finanzierung der Maßnahme des ambulant betreuten Wohnens verwendet werden</t>
  </si>
  <si>
    <t xml:space="preserve">Daten zum Dienst/ Maßnahmeträger  (Antragsteller/in)                                           </t>
  </si>
  <si>
    <t>3.</t>
  </si>
  <si>
    <t>geplante Platzzahlerweiterung für das Antragsjahr</t>
  </si>
  <si>
    <t>rechtsgeschäftlich verantwortliche/r Vertreter/in</t>
  </si>
  <si>
    <t>Name, Anschrift d. Dienstes/Antragsteller/in</t>
  </si>
  <si>
    <t>dem/r Unterzeichner/in  bekannt ist, dass die Zuwendung im Falle ihrer zweckwidrigen Verwendung der Rückforderung und der Verzinsung unterliegt.</t>
  </si>
  <si>
    <t xml:space="preserve">Rechtsverbindliche Unterschrift des/r Antragstellers/in </t>
  </si>
  <si>
    <t>Qualifiaktions- und Beschäftigungsnachweise (bei Personalveränderungen)</t>
  </si>
  <si>
    <t>noch geplante Platzzahlerweiterung im lfd. Haushaltsjahr</t>
  </si>
  <si>
    <t>4.</t>
  </si>
  <si>
    <t>5.</t>
  </si>
  <si>
    <t>Gesamtübersicht (bitte beiliegenden Vordruck verwenden)</t>
  </si>
  <si>
    <t>beantragte Fördersumme (lt. Gesamtübersicht)</t>
  </si>
  <si>
    <t>Klientenzahl zum 30.06. des lfd. Haushaltsjahres</t>
  </si>
  <si>
    <t>Nur  Klienten angeben, für die der Bezirk Unterfranken Kostenträger ist!</t>
  </si>
  <si>
    <t>Monat</t>
  </si>
  <si>
    <t>Plätze 1/4</t>
  </si>
  <si>
    <t>Plätze 1/5</t>
  </si>
  <si>
    <t>Plätze 1/6</t>
  </si>
  <si>
    <t>Plätze 1/7</t>
  </si>
  <si>
    <t>Plätze 1/8</t>
  </si>
  <si>
    <t>Plätze 1/9</t>
  </si>
  <si>
    <t>Plätze 1/10</t>
  </si>
  <si>
    <t>Plätze 1/11</t>
  </si>
  <si>
    <t>Plätze 1/12</t>
  </si>
  <si>
    <t>Plätze:</t>
  </si>
  <si>
    <t>Planstellen Betreuung:</t>
  </si>
  <si>
    <t>Planstellen Verwaltung:</t>
  </si>
  <si>
    <t>Durchschnittliche Planstellen:</t>
  </si>
  <si>
    <t>davon durchschn. Wochenst. FK:</t>
  </si>
  <si>
    <t>davon BüHi:</t>
  </si>
  <si>
    <t>durchschn. Wochenstd. Verw.Kraft:</t>
  </si>
  <si>
    <t>Name</t>
  </si>
  <si>
    <t>Grundpauschale lt. Richtlinie</t>
  </si>
  <si>
    <t>Wochenstunden:</t>
  </si>
  <si>
    <t>Jahrespauschale:</t>
  </si>
  <si>
    <t>Gesamt:</t>
  </si>
  <si>
    <t xml:space="preserve">beantragte Fördersummme: </t>
  </si>
  <si>
    <t>kalkulierte mtl. Kosten pro Betreuungsschlüssel:</t>
  </si>
  <si>
    <t>arbeitszeit</t>
  </si>
  <si>
    <t>Anlage zum Antrag des/der</t>
  </si>
  <si>
    <t>Regelm. Wochen-</t>
  </si>
  <si>
    <t>Klienten:</t>
  </si>
  <si>
    <t>Durchschnitt Verwaltungsst.:</t>
  </si>
  <si>
    <t>Personal u. Bürgerhelfer</t>
  </si>
  <si>
    <t>beantragte Fördersumme Nr. 5)</t>
  </si>
  <si>
    <t>(Ergebnis in den Antrag übernehmen,</t>
  </si>
  <si>
    <t>Verg.Gr.</t>
  </si>
  <si>
    <t>Beschäftigungszeitr.</t>
  </si>
  <si>
    <t>Platz:</t>
  </si>
  <si>
    <t>Betreuung:</t>
  </si>
  <si>
    <t>Verwaltung:</t>
  </si>
  <si>
    <t>EG 5</t>
  </si>
  <si>
    <t>Budget Bürgerhilfe (incl. EX-IN):</t>
  </si>
  <si>
    <t>durchschn. Wochenstd. Betreuung:</t>
  </si>
  <si>
    <t>zuzüglich Leitungszuschlag (Schlüssel 1:75; EG 9):</t>
  </si>
  <si>
    <t>(max. Budget)</t>
  </si>
  <si>
    <t>Sachkostenpauschale (13% aus Fachkraftkosten + Bühi)</t>
  </si>
  <si>
    <r>
      <t xml:space="preserve">  </t>
    </r>
    <r>
      <rPr>
        <sz val="11"/>
        <color theme="1"/>
        <rFont val="Calibri"/>
        <family val="2"/>
        <scheme val="minor"/>
      </rPr>
      <t>l</t>
    </r>
  </si>
  <si>
    <r>
      <t>die Bestimmungen der</t>
    </r>
    <r>
      <rPr>
        <b/>
        <u/>
        <sz val="11"/>
        <color theme="3"/>
        <rFont val="Calibri"/>
        <family val="2"/>
        <scheme val="minor"/>
      </rPr>
      <t xml:space="preserve"> Richtlinie des Bezirk Unterfranken zur Errichtung und Finanzierung des Ambulant Betreuten Wohnens</t>
    </r>
    <r>
      <rPr>
        <sz val="11"/>
        <color theme="1"/>
        <rFont val="Calibri"/>
        <family val="2"/>
        <scheme val="minor"/>
      </rPr>
      <t xml:space="preserve"> bekannt sind und anerkannt werden,</t>
    </r>
  </si>
  <si>
    <r>
      <t xml:space="preserve">die </t>
    </r>
    <r>
      <rPr>
        <b/>
        <u/>
        <sz val="11"/>
        <color theme="3"/>
        <rFont val="Calibri"/>
        <family val="2"/>
        <scheme val="minor"/>
      </rPr>
      <t>allgemeinen Nebenbestimmungen</t>
    </r>
    <r>
      <rPr>
        <sz val="11"/>
        <color theme="1"/>
        <rFont val="Calibri"/>
        <family val="2"/>
        <scheme val="minor"/>
      </rPr>
      <t xml:space="preserve"> als rechtsverbindlich anerkannt werden,</t>
    </r>
  </si>
  <si>
    <t>zuzüglich geplante Bürgerhelferkosten incl. EX-IN:</t>
  </si>
  <si>
    <t xml:space="preserve">Tarifwerk:  </t>
  </si>
  <si>
    <t>VKA</t>
  </si>
  <si>
    <t>B/L</t>
  </si>
  <si>
    <t xml:space="preserve">Hinweis gem. Art. 13 und 14 EU-Datenschutz-Grundverordnung (DSGVO):
Grundinformationen
Verantwortlicher i. S. d. DSGVO:
Bezirk Unterfranken
Silcherstraße 5
97074 Würzburg
Tel.: 0931/7959-0
E-Mail: g.janke@bezirk-unterfranken.de
Die von Ihnen aufgrund der jeweiligen Förderrichtlinien des Bezirk Unterfranken erhobenen Daten sind erforderlich, um zu prüfen, ob die Förderung bzw. Auszahlung der beantragten Förderung benötigt wird.
Wenn keine oder keine vollständigen Angaben gemacht werden, kann der Antrag möglicherweise aus förderrechtlichen Gründen nicht bearbeitet werden. Das könnte dazu führen, dass eine Förderung nicht oder nicht in der beantragten Höhe bewilligt werden kann.
Die Datenverarbeitung und -nutzung erfolgt nach den Vorschriften der §§ 67 ff. SGB X i. V. m. Art. 6 Abs. 1 e), Abs. 2 und 3 DSGVO.
Ihre Daten können vom Bezirk Unterfranken im Rahmen seiner Aufgabenerfüllung gem. §§ 67 d ff. SGB X an Dritte übermittelt werden, z. B. an andere Sozialleistungsträger i. S. d. § 35 SGB I, Gerichte, Strafverfolgungsbehörden, Haftpflichtversicherungen sowie entsprechende Stellen in anderen EU-Ländern.
Die Daten werden auch für statistische Zwecke verwendet (§§ 121 ff. SGB XII).
Ihre Daten werden nach der Erhebung so lange gespeichert, wie dies unter Beachtung der gesetzlichen Vorgaben gemäß § 84 SGB X für die Abwicklung der Leistungsansprüche sowie möglicher Erstattungs- und Regressansprüche erforderlich ist.
Weitergehende Informationen über die Verarbeitung Ihrer Daten erhalten Sie auf der Homepage des Bezirks Unterfranken (http://www.bezirk-unterfranken.de/hilfen/sozialhilfe/53.Sozialhilfe.html)
Alternativ erhalten Sie diese Informationen auch von Ihrem zuständigen Sachbearbeiter.
Sie können sich auch an den Datenschutzbeauftragten der Bezirksverwaltung des Bezirks Unterfranken wenden, den Sie unter folgender Telefonnummer: 0931/7959-1625 oder über folgende E-Mail-Adresse: datenschutzbv@bezirk-unterfranken.de erreichen.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</si>
</sst>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0"/>
    <numFmt numFmtId="165" formatCode="_-* #,##0.00\ [$€-407]_-;\-* #,##0.00\ [$€-407]_-;_-* &quot;-&quot;??\ [$€-407]_-;_-@_-"/>
  </numFmts>
  <fonts count="29"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color theme="1"/>
      <name val="Calibri"/>
      <family val="2"/>
      <scheme val="minor"/>
    </font>
    <font>
      <sz val="14"/>
      <color theme="1"/>
      <name val="Calibri"/>
      <family val="2"/>
      <scheme val="minor"/>
    </font>
    <font>
      <u/>
      <sz val="14"/>
      <color theme="1"/>
      <name val="Calibri"/>
      <family val="2"/>
      <scheme val="minor"/>
    </font>
    <font>
      <sz val="8"/>
      <color theme="1"/>
      <name val="Calibri"/>
      <family val="2"/>
      <scheme val="minor"/>
    </font>
    <font>
      <b/>
      <u/>
      <sz val="11"/>
      <color theme="3"/>
      <name val="Calibri"/>
      <family val="2"/>
      <scheme val="minor"/>
    </font>
    <font>
      <b/>
      <sz val="14"/>
      <name val="Calibri"/>
      <family val="2"/>
      <scheme val="minor"/>
    </font>
    <font>
      <sz val="14"/>
      <name val="Calibri"/>
      <family val="2"/>
      <scheme val="minor"/>
    </font>
    <font>
      <sz val="10"/>
      <name val="Calibri"/>
      <family val="2"/>
      <scheme val="minor"/>
    </font>
    <font>
      <b/>
      <sz val="10"/>
      <name val="Calibri"/>
      <family val="2"/>
      <scheme val="minor"/>
    </font>
    <font>
      <i/>
      <sz val="10"/>
      <name val="Calibri"/>
      <family val="2"/>
      <scheme val="minor"/>
    </font>
    <font>
      <b/>
      <i/>
      <sz val="10"/>
      <name val="Calibri"/>
      <family val="2"/>
      <scheme val="minor"/>
    </font>
    <font>
      <sz val="12"/>
      <name val="Calibri"/>
      <family val="2"/>
      <scheme val="minor"/>
    </font>
    <font>
      <b/>
      <sz val="12"/>
      <name val="Calibri"/>
      <family val="2"/>
      <scheme val="minor"/>
    </font>
    <font>
      <i/>
      <sz val="12"/>
      <name val="Calibri"/>
      <family val="2"/>
      <scheme val="minor"/>
    </font>
    <font>
      <b/>
      <sz val="12"/>
      <color indexed="60"/>
      <name val="Calibri"/>
      <family val="2"/>
      <scheme val="minor"/>
    </font>
    <font>
      <b/>
      <sz val="10"/>
      <color indexed="60"/>
      <name val="Calibri"/>
      <family val="2"/>
      <scheme val="minor"/>
    </font>
    <font>
      <sz val="8"/>
      <name val="Calibri"/>
      <family val="2"/>
      <scheme val="minor"/>
    </font>
    <font>
      <sz val="10"/>
      <color indexed="60"/>
      <name val="Calibri"/>
      <family val="2"/>
      <scheme val="minor"/>
    </font>
    <font>
      <sz val="10"/>
      <color theme="1"/>
      <name val="Calibri"/>
      <family val="2"/>
      <scheme val="minor"/>
    </font>
    <font>
      <b/>
      <i/>
      <sz val="12"/>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indexed="53"/>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3" tint="0.79998168889431442"/>
        <bgColor indexed="64"/>
      </patternFill>
    </fill>
  </fills>
  <borders count="4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top style="thin">
        <color indexed="64"/>
      </top>
      <bottom style="thick">
        <color indexed="64"/>
      </bottom>
      <diagonal/>
    </border>
    <border>
      <left style="medium">
        <color indexed="64"/>
      </left>
      <right style="medium">
        <color indexed="64"/>
      </right>
      <top/>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ck">
        <color indexed="64"/>
      </top>
      <bottom/>
      <diagonal/>
    </border>
    <border>
      <left/>
      <right style="medium">
        <color indexed="64"/>
      </right>
      <top style="medium">
        <color indexed="64"/>
      </top>
      <bottom/>
      <diagonal/>
    </border>
  </borders>
  <cellStyleXfs count="7">
    <xf numFmtId="0" fontId="0" fillId="0" borderId="0"/>
    <xf numFmtId="0" fontId="2" fillId="0" borderId="0"/>
    <xf numFmtId="0" fontId="1" fillId="0" borderId="0"/>
    <xf numFmtId="44" fontId="2" fillId="0" borderId="0" applyFon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xf numFmtId="0" fontId="2" fillId="0" borderId="0"/>
  </cellStyleXfs>
  <cellXfs count="262">
    <xf numFmtId="0" fontId="0" fillId="0" borderId="0" xfId="0"/>
    <xf numFmtId="0" fontId="5" fillId="0" borderId="0" xfId="0" applyFont="1" applyAlignment="1">
      <alignment horizontal="right" wrapText="1"/>
    </xf>
    <xf numFmtId="0" fontId="6" fillId="0" borderId="0" xfId="0" applyFont="1"/>
    <xf numFmtId="0" fontId="5" fillId="0" borderId="0" xfId="0" applyFont="1"/>
    <xf numFmtId="0" fontId="0" fillId="0" borderId="0" xfId="0" applyFont="1"/>
    <xf numFmtId="0" fontId="5" fillId="0" borderId="0" xfId="0" applyFont="1" applyAlignment="1">
      <alignment horizontal="left" vertical="top"/>
    </xf>
    <xf numFmtId="0" fontId="5" fillId="0" borderId="0" xfId="0" applyFont="1" applyAlignment="1">
      <alignment wrapText="1"/>
    </xf>
    <xf numFmtId="0" fontId="8" fillId="0" borderId="2" xfId="0" applyFont="1" applyBorder="1" applyAlignment="1"/>
    <xf numFmtId="0" fontId="8" fillId="0" borderId="3" xfId="0" applyFont="1" applyBorder="1" applyAlignment="1"/>
    <xf numFmtId="0" fontId="8" fillId="0" borderId="4" xfId="0" applyFont="1" applyBorder="1" applyAlignment="1"/>
    <xf numFmtId="0" fontId="8" fillId="0" borderId="7" xfId="0" applyFont="1" applyBorder="1" applyAlignment="1">
      <alignment horizontal="left"/>
    </xf>
    <xf numFmtId="0" fontId="8" fillId="0" borderId="0" xfId="0" applyFont="1" applyBorder="1" applyAlignment="1">
      <alignment horizontal="left"/>
    </xf>
    <xf numFmtId="0" fontId="8" fillId="0" borderId="8" xfId="0" applyFont="1" applyBorder="1" applyAlignment="1">
      <alignment horizontal="left"/>
    </xf>
    <xf numFmtId="0" fontId="9" fillId="0" borderId="0" xfId="0" applyFont="1"/>
    <xf numFmtId="0" fontId="9" fillId="0" borderId="0" xfId="0" applyFont="1" applyBorder="1"/>
    <xf numFmtId="0" fontId="9" fillId="0" borderId="0" xfId="0" applyFont="1" applyBorder="1" applyAlignment="1">
      <alignment horizontal="left" vertical="top"/>
    </xf>
    <xf numFmtId="0" fontId="9" fillId="0" borderId="8" xfId="0" applyFont="1" applyBorder="1" applyAlignment="1">
      <alignment horizontal="left" vertical="top"/>
    </xf>
    <xf numFmtId="0" fontId="5" fillId="0" borderId="0" xfId="0" applyFont="1" applyBorder="1"/>
    <xf numFmtId="0" fontId="5" fillId="0" borderId="4" xfId="0" applyFont="1" applyBorder="1"/>
    <xf numFmtId="0" fontId="9" fillId="0" borderId="7" xfId="0" applyFont="1" applyBorder="1"/>
    <xf numFmtId="0" fontId="5" fillId="0" borderId="8" xfId="0" applyFont="1" applyBorder="1"/>
    <xf numFmtId="0" fontId="5" fillId="0" borderId="1" xfId="0" applyFont="1" applyBorder="1"/>
    <xf numFmtId="0" fontId="7" fillId="2" borderId="10" xfId="0" applyFont="1" applyFill="1" applyBorder="1"/>
    <xf numFmtId="0" fontId="10" fillId="2" borderId="10" xfId="0" applyFont="1" applyFill="1" applyBorder="1" applyProtection="1">
      <protection locked="0"/>
    </xf>
    <xf numFmtId="0" fontId="12" fillId="0" borderId="0" xfId="0" applyFont="1" applyFill="1" applyBorder="1" applyAlignment="1">
      <alignment horizontal="center" wrapText="1"/>
    </xf>
    <xf numFmtId="0" fontId="12" fillId="0" borderId="0" xfId="0" applyFont="1" applyFill="1" applyBorder="1"/>
    <xf numFmtId="0" fontId="12" fillId="0" borderId="0" xfId="0" applyFont="1" applyFill="1"/>
    <xf numFmtId="0" fontId="6" fillId="0" borderId="0" xfId="0" applyFont="1" applyBorder="1"/>
    <xf numFmtId="0" fontId="5" fillId="0" borderId="11" xfId="0" applyFont="1" applyFill="1" applyBorder="1"/>
    <xf numFmtId="0" fontId="5" fillId="0" borderId="12" xfId="0" applyFont="1" applyFill="1" applyBorder="1"/>
    <xf numFmtId="0" fontId="5" fillId="0" borderId="13" xfId="0" applyFont="1" applyFill="1" applyBorder="1"/>
    <xf numFmtId="0" fontId="4"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xf numFmtId="0" fontId="0" fillId="0" borderId="0" xfId="0" applyFont="1" applyFill="1" applyBorder="1"/>
    <xf numFmtId="0" fontId="0" fillId="0" borderId="0" xfId="0" applyFont="1" applyAlignment="1">
      <alignment vertical="center"/>
    </xf>
    <xf numFmtId="0" fontId="4" fillId="0" borderId="0" xfId="0" applyFont="1" applyBorder="1" applyAlignment="1">
      <alignment vertical="top"/>
    </xf>
    <xf numFmtId="0" fontId="0" fillId="0" borderId="0" xfId="0" applyFont="1" applyBorder="1" applyAlignment="1">
      <alignment horizontal="left" vertical="top"/>
    </xf>
    <xf numFmtId="0" fontId="10" fillId="3" borderId="0" xfId="0" applyFont="1" applyFill="1" applyBorder="1"/>
    <xf numFmtId="0" fontId="4" fillId="0" borderId="0" xfId="0" applyFont="1" applyFill="1" applyBorder="1" applyAlignment="1">
      <alignment horizontal="center" vertical="center"/>
    </xf>
    <xf numFmtId="0" fontId="10" fillId="2" borderId="11" xfId="0" applyFont="1" applyFill="1" applyBorder="1"/>
    <xf numFmtId="4" fontId="0" fillId="2" borderId="13" xfId="0" applyNumberFormat="1" applyFont="1" applyFill="1" applyBorder="1" applyProtection="1">
      <protection locked="0"/>
    </xf>
    <xf numFmtId="0" fontId="4" fillId="0" borderId="0" xfId="0" applyFont="1"/>
    <xf numFmtId="0" fontId="0" fillId="0" borderId="0" xfId="0" applyFont="1" applyAlignment="1">
      <alignment vertical="top"/>
    </xf>
    <xf numFmtId="0" fontId="0" fillId="0" borderId="0" xfId="0" applyFont="1" applyAlignment="1">
      <alignment horizontal="center" vertical="center"/>
    </xf>
    <xf numFmtId="0" fontId="0" fillId="0" borderId="0" xfId="0" applyFont="1" applyAlignment="1">
      <alignment horizontal="left" vertical="center"/>
    </xf>
    <xf numFmtId="0" fontId="0" fillId="0" borderId="1" xfId="0" applyFont="1" applyBorder="1" applyAlignment="1"/>
    <xf numFmtId="0" fontId="0" fillId="0" borderId="1" xfId="0" applyFont="1" applyBorder="1"/>
    <xf numFmtId="0" fontId="9" fillId="0" borderId="0" xfId="0" applyFont="1" applyAlignment="1">
      <alignment horizontal="left"/>
    </xf>
    <xf numFmtId="0" fontId="0" fillId="0" borderId="0" xfId="0" applyFont="1" applyAlignment="1">
      <alignment horizontal="left"/>
    </xf>
    <xf numFmtId="0" fontId="5" fillId="0" borderId="0" xfId="0" applyFont="1" applyFill="1"/>
    <xf numFmtId="0" fontId="14" fillId="0" borderId="0" xfId="1" applyFont="1" applyFill="1" applyProtection="1"/>
    <xf numFmtId="0" fontId="15" fillId="0" borderId="0" xfId="1" applyFont="1" applyFill="1" applyProtection="1"/>
    <xf numFmtId="0" fontId="15" fillId="0" borderId="0" xfId="1" applyFont="1" applyProtection="1">
      <protection locked="0"/>
    </xf>
    <xf numFmtId="0" fontId="15" fillId="0" borderId="0" xfId="1" applyFont="1" applyFill="1"/>
    <xf numFmtId="0" fontId="15" fillId="0" borderId="0" xfId="1" applyFont="1"/>
    <xf numFmtId="0" fontId="15" fillId="0" borderId="0" xfId="1" applyFont="1" applyFill="1" applyAlignment="1" applyProtection="1">
      <protection locked="0"/>
    </xf>
    <xf numFmtId="0" fontId="16" fillId="0" borderId="0" xfId="1" applyFont="1"/>
    <xf numFmtId="0" fontId="16" fillId="0" borderId="0" xfId="1" applyFont="1" applyBorder="1"/>
    <xf numFmtId="0" fontId="16" fillId="0" borderId="0" xfId="1" applyFont="1" applyFill="1" applyBorder="1"/>
    <xf numFmtId="0" fontId="15" fillId="0" borderId="10" xfId="1" applyFont="1" applyBorder="1" applyProtection="1"/>
    <xf numFmtId="0" fontId="14" fillId="0" borderId="30" xfId="1" applyFont="1" applyBorder="1" applyAlignment="1" applyProtection="1">
      <alignment horizontal="center" vertical="center"/>
    </xf>
    <xf numFmtId="0" fontId="14" fillId="0" borderId="31" xfId="1" applyFont="1" applyBorder="1" applyAlignment="1" applyProtection="1">
      <alignment horizontal="center"/>
    </xf>
    <xf numFmtId="0" fontId="14" fillId="0" borderId="32" xfId="1" applyFont="1" applyBorder="1" applyAlignment="1" applyProtection="1">
      <alignment horizontal="center"/>
    </xf>
    <xf numFmtId="0" fontId="14" fillId="0" borderId="33" xfId="1" applyFont="1" applyBorder="1" applyAlignment="1" applyProtection="1">
      <alignment horizontal="center"/>
    </xf>
    <xf numFmtId="0" fontId="14" fillId="0" borderId="0" xfId="1" applyFont="1" applyBorder="1" applyAlignment="1" applyProtection="1">
      <alignment horizontal="center"/>
    </xf>
    <xf numFmtId="0" fontId="15" fillId="0" borderId="0" xfId="1" applyFont="1" applyFill="1" applyBorder="1" applyProtection="1"/>
    <xf numFmtId="0" fontId="14" fillId="0" borderId="0" xfId="1" applyFont="1" applyFill="1" applyBorder="1" applyAlignment="1" applyProtection="1">
      <alignment horizontal="left"/>
    </xf>
    <xf numFmtId="0" fontId="15" fillId="0" borderId="0" xfId="1" applyFont="1" applyBorder="1" applyProtection="1"/>
    <xf numFmtId="0" fontId="15" fillId="0" borderId="0" xfId="1" applyFont="1" applyProtection="1"/>
    <xf numFmtId="0" fontId="15" fillId="0" borderId="23" xfId="1" applyFont="1" applyBorder="1" applyProtection="1"/>
    <xf numFmtId="0" fontId="14" fillId="0" borderId="24" xfId="1" applyFont="1" applyBorder="1" applyAlignment="1" applyProtection="1">
      <alignment horizontal="center"/>
    </xf>
    <xf numFmtId="0" fontId="14" fillId="0" borderId="25" xfId="1" applyFont="1" applyBorder="1" applyAlignment="1" applyProtection="1">
      <alignment horizontal="center"/>
    </xf>
    <xf numFmtId="0" fontId="14" fillId="0" borderId="26" xfId="1" applyFont="1" applyBorder="1" applyAlignment="1" applyProtection="1">
      <alignment horizontal="center"/>
    </xf>
    <xf numFmtId="0" fontId="14" fillId="0" borderId="0" xfId="1" applyFont="1" applyFill="1" applyBorder="1" applyProtection="1"/>
    <xf numFmtId="0" fontId="15" fillId="2" borderId="0" xfId="1" applyFont="1" applyFill="1" applyBorder="1" applyAlignment="1" applyProtection="1">
      <alignment horizontal="center"/>
      <protection locked="0"/>
    </xf>
    <xf numFmtId="0" fontId="16" fillId="0" borderId="10" xfId="1" applyFont="1" applyBorder="1" applyProtection="1">
      <protection locked="0"/>
    </xf>
    <xf numFmtId="0" fontId="16" fillId="0" borderId="0" xfId="1" applyFont="1" applyBorder="1" applyProtection="1">
      <protection locked="0"/>
    </xf>
    <xf numFmtId="13" fontId="16" fillId="0" borderId="27" xfId="1" applyNumberFormat="1" applyFont="1" applyBorder="1" applyProtection="1">
      <protection locked="0"/>
    </xf>
    <xf numFmtId="13" fontId="16" fillId="0" borderId="17" xfId="1" applyNumberFormat="1" applyFont="1" applyBorder="1" applyProtection="1">
      <protection locked="0"/>
    </xf>
    <xf numFmtId="13" fontId="16" fillId="0" borderId="19" xfId="1" applyNumberFormat="1" applyFont="1" applyBorder="1" applyProtection="1">
      <protection locked="0"/>
    </xf>
    <xf numFmtId="13" fontId="16" fillId="0" borderId="41" xfId="1" applyNumberFormat="1" applyFont="1" applyBorder="1" applyProtection="1">
      <protection locked="0"/>
    </xf>
    <xf numFmtId="13" fontId="16" fillId="0" borderId="0" xfId="1" applyNumberFormat="1" applyFont="1" applyBorder="1" applyProtection="1">
      <protection locked="0"/>
    </xf>
    <xf numFmtId="0" fontId="17" fillId="2" borderId="10" xfId="1" applyFont="1" applyFill="1" applyBorder="1" applyProtection="1">
      <protection locked="0"/>
    </xf>
    <xf numFmtId="0" fontId="17" fillId="0" borderId="12" xfId="1" applyFont="1" applyFill="1" applyBorder="1" applyAlignment="1" applyProtection="1">
      <alignment horizontal="center"/>
      <protection locked="0"/>
    </xf>
    <xf numFmtId="13" fontId="16" fillId="2" borderId="10" xfId="1" applyNumberFormat="1" applyFont="1" applyFill="1" applyBorder="1" applyAlignment="1" applyProtection="1">
      <alignment horizontal="center"/>
      <protection locked="0"/>
    </xf>
    <xf numFmtId="13" fontId="16" fillId="0" borderId="0" xfId="1" applyNumberFormat="1" applyFont="1" applyFill="1" applyBorder="1" applyProtection="1">
      <protection locked="0"/>
    </xf>
    <xf numFmtId="0" fontId="16" fillId="0" borderId="0" xfId="1" applyFont="1" applyFill="1"/>
    <xf numFmtId="0" fontId="17" fillId="0" borderId="12" xfId="1" applyFont="1" applyBorder="1" applyAlignment="1" applyProtection="1">
      <alignment horizontal="center"/>
      <protection locked="0"/>
    </xf>
    <xf numFmtId="13" fontId="16" fillId="0" borderId="0" xfId="1" applyNumberFormat="1" applyFont="1" applyBorder="1" applyAlignment="1" applyProtection="1">
      <alignment wrapText="1"/>
      <protection locked="0"/>
    </xf>
    <xf numFmtId="0" fontId="17" fillId="0" borderId="28" xfId="1" applyFont="1" applyFill="1" applyBorder="1" applyAlignment="1" applyProtection="1">
      <alignment horizontal="center"/>
      <protection locked="0"/>
    </xf>
    <xf numFmtId="13" fontId="16" fillId="2" borderId="29" xfId="1" applyNumberFormat="1" applyFont="1" applyFill="1" applyBorder="1" applyAlignment="1" applyProtection="1">
      <alignment horizontal="center"/>
      <protection locked="0"/>
    </xf>
    <xf numFmtId="0" fontId="17" fillId="0" borderId="30" xfId="1" applyFont="1" applyBorder="1" applyAlignment="1" applyProtection="1">
      <alignment horizontal="center"/>
      <protection locked="0"/>
    </xf>
    <xf numFmtId="0" fontId="16" fillId="0" borderId="20" xfId="1" applyFont="1" applyBorder="1"/>
    <xf numFmtId="0" fontId="16" fillId="0" borderId="12" xfId="1" applyFont="1" applyBorder="1"/>
    <xf numFmtId="13" fontId="18" fillId="2" borderId="10" xfId="1" applyNumberFormat="1" applyFont="1" applyFill="1" applyBorder="1" applyAlignment="1" applyProtection="1">
      <alignment horizontal="center"/>
      <protection locked="0"/>
    </xf>
    <xf numFmtId="0" fontId="16" fillId="0" borderId="0" xfId="1" applyFont="1" applyFill="1" applyBorder="1" applyProtection="1">
      <protection locked="0"/>
    </xf>
    <xf numFmtId="0" fontId="16" fillId="0" borderId="12" xfId="1" applyFont="1" applyBorder="1" applyProtection="1">
      <protection locked="0"/>
    </xf>
    <xf numFmtId="0" fontId="16" fillId="0" borderId="0" xfId="1" applyFont="1" applyProtection="1">
      <protection locked="0"/>
    </xf>
    <xf numFmtId="0" fontId="19" fillId="2" borderId="10" xfId="1" applyFont="1" applyFill="1" applyBorder="1" applyProtection="1">
      <protection locked="0"/>
    </xf>
    <xf numFmtId="13" fontId="18" fillId="2" borderId="29" xfId="1" applyNumberFormat="1" applyFont="1" applyFill="1" applyBorder="1" applyAlignment="1" applyProtection="1">
      <alignment horizontal="center"/>
      <protection locked="0"/>
    </xf>
    <xf numFmtId="13" fontId="16" fillId="2" borderId="10" xfId="1" applyNumberFormat="1" applyFont="1" applyFill="1" applyBorder="1" applyAlignment="1" applyProtection="1">
      <protection locked="0"/>
    </xf>
    <xf numFmtId="0" fontId="17" fillId="0" borderId="10" xfId="1" applyFont="1" applyBorder="1" applyProtection="1">
      <protection locked="0"/>
    </xf>
    <xf numFmtId="0" fontId="17" fillId="0" borderId="20" xfId="1" applyFont="1" applyBorder="1" applyAlignment="1" applyProtection="1">
      <alignment horizontal="center"/>
      <protection locked="0"/>
    </xf>
    <xf numFmtId="13" fontId="16" fillId="0" borderId="27" xfId="1" applyNumberFormat="1" applyFont="1" applyBorder="1" applyAlignment="1" applyProtection="1">
      <protection locked="0"/>
    </xf>
    <xf numFmtId="13" fontId="16" fillId="0" borderId="17" xfId="1" applyNumberFormat="1" applyFont="1" applyBorder="1" applyAlignment="1" applyProtection="1">
      <protection locked="0"/>
    </xf>
    <xf numFmtId="13" fontId="16" fillId="0" borderId="19" xfId="1" applyNumberFormat="1" applyFont="1" applyBorder="1" applyAlignment="1" applyProtection="1">
      <protection locked="0"/>
    </xf>
    <xf numFmtId="0" fontId="20" fillId="0" borderId="19" xfId="1" applyFont="1" applyBorder="1" applyProtection="1"/>
    <xf numFmtId="0" fontId="20" fillId="0" borderId="0" xfId="1" applyFont="1" applyBorder="1" applyProtection="1"/>
    <xf numFmtId="0" fontId="21" fillId="0" borderId="38" xfId="1" applyFont="1" applyBorder="1" applyProtection="1"/>
    <xf numFmtId="0" fontId="21" fillId="0" borderId="39" xfId="1" applyFont="1" applyBorder="1" applyProtection="1"/>
    <xf numFmtId="0" fontId="21" fillId="0" borderId="40" xfId="1" applyFont="1" applyBorder="1" applyProtection="1"/>
    <xf numFmtId="0" fontId="20" fillId="0" borderId="0" xfId="1" applyFont="1" applyFill="1" applyBorder="1" applyProtection="1"/>
    <xf numFmtId="0" fontId="20" fillId="0" borderId="0" xfId="1" applyFont="1" applyProtection="1"/>
    <xf numFmtId="1" fontId="20" fillId="0" borderId="27" xfId="1" applyNumberFormat="1" applyFont="1" applyBorder="1" applyAlignment="1" applyProtection="1">
      <alignment horizontal="center"/>
    </xf>
    <xf numFmtId="1" fontId="20" fillId="0" borderId="0" xfId="1" applyNumberFormat="1" applyFont="1" applyFill="1" applyBorder="1" applyAlignment="1" applyProtection="1">
      <alignment horizontal="center"/>
    </xf>
    <xf numFmtId="1" fontId="20" fillId="0" borderId="0" xfId="1" applyNumberFormat="1" applyFont="1" applyBorder="1" applyAlignment="1" applyProtection="1">
      <alignment horizontal="center"/>
    </xf>
    <xf numFmtId="0" fontId="20" fillId="0" borderId="0" xfId="1" applyFont="1" applyFill="1" applyProtection="1"/>
    <xf numFmtId="1" fontId="20" fillId="0" borderId="0" xfId="1" applyNumberFormat="1" applyFont="1" applyFill="1" applyBorder="1" applyAlignment="1" applyProtection="1">
      <alignment horizontal="center" wrapText="1"/>
    </xf>
    <xf numFmtId="0" fontId="20" fillId="0" borderId="27" xfId="1" applyFont="1" applyBorder="1" applyProtection="1"/>
    <xf numFmtId="0" fontId="20" fillId="0" borderId="17" xfId="1" applyFont="1" applyBorder="1" applyProtection="1"/>
    <xf numFmtId="0" fontId="17" fillId="0" borderId="19" xfId="1" applyFont="1" applyFill="1" applyBorder="1" applyProtection="1"/>
    <xf numFmtId="0" fontId="16" fillId="0" borderId="0" xfId="1" applyFont="1" applyFill="1" applyBorder="1" applyProtection="1"/>
    <xf numFmtId="1" fontId="17" fillId="0" borderId="27" xfId="1" applyNumberFormat="1" applyFont="1" applyFill="1" applyBorder="1" applyAlignment="1" applyProtection="1">
      <alignment horizontal="center"/>
    </xf>
    <xf numFmtId="1" fontId="17" fillId="0" borderId="17" xfId="1" applyNumberFormat="1" applyFont="1" applyFill="1" applyBorder="1" applyAlignment="1" applyProtection="1">
      <alignment horizontal="center"/>
    </xf>
    <xf numFmtId="1" fontId="17" fillId="0" borderId="19" xfId="1" applyNumberFormat="1" applyFont="1" applyFill="1" applyBorder="1" applyAlignment="1" applyProtection="1">
      <alignment horizontal="center"/>
    </xf>
    <xf numFmtId="0" fontId="17" fillId="0" borderId="0" xfId="1" applyFont="1" applyFill="1" applyAlignment="1" applyProtection="1">
      <alignment horizontal="center"/>
    </xf>
    <xf numFmtId="0" fontId="16" fillId="0" borderId="0" xfId="1" applyFont="1" applyFill="1" applyProtection="1"/>
    <xf numFmtId="13" fontId="18" fillId="0" borderId="19" xfId="1" applyNumberFormat="1" applyFont="1" applyBorder="1" applyProtection="1"/>
    <xf numFmtId="13" fontId="20" fillId="0" borderId="0" xfId="1" applyNumberFormat="1" applyFont="1" applyBorder="1" applyProtection="1"/>
    <xf numFmtId="2" fontId="16" fillId="0" borderId="27" xfId="1" applyNumberFormat="1" applyFont="1" applyBorder="1" applyProtection="1"/>
    <xf numFmtId="164" fontId="20" fillId="0" borderId="0" xfId="1" applyNumberFormat="1" applyFont="1" applyBorder="1" applyProtection="1"/>
    <xf numFmtId="2" fontId="18" fillId="0" borderId="27" xfId="1" applyNumberFormat="1" applyFont="1" applyBorder="1" applyProtection="1"/>
    <xf numFmtId="0" fontId="22" fillId="0" borderId="0" xfId="1" applyFont="1" applyBorder="1" applyProtection="1"/>
    <xf numFmtId="0" fontId="22" fillId="0" borderId="0" xfId="1" applyFont="1" applyFill="1" applyProtection="1"/>
    <xf numFmtId="0" fontId="22" fillId="0" borderId="0" xfId="1" applyFont="1" applyProtection="1"/>
    <xf numFmtId="13" fontId="16" fillId="0" borderId="0" xfId="1" applyNumberFormat="1" applyFont="1" applyBorder="1" applyProtection="1"/>
    <xf numFmtId="0" fontId="18" fillId="0" borderId="0" xfId="1" applyFont="1" applyBorder="1" applyProtection="1"/>
    <xf numFmtId="0" fontId="18" fillId="0" borderId="0" xfId="1" applyFont="1" applyFill="1" applyProtection="1"/>
    <xf numFmtId="0" fontId="18" fillId="0" borderId="0" xfId="1" applyFont="1" applyProtection="1"/>
    <xf numFmtId="13" fontId="20" fillId="0" borderId="27" xfId="1" applyNumberFormat="1" applyFont="1" applyBorder="1" applyProtection="1"/>
    <xf numFmtId="13" fontId="20" fillId="0" borderId="17" xfId="1" applyNumberFormat="1" applyFont="1" applyBorder="1" applyProtection="1"/>
    <xf numFmtId="13" fontId="20" fillId="0" borderId="19" xfId="1" applyNumberFormat="1" applyFont="1" applyBorder="1" applyProtection="1"/>
    <xf numFmtId="13" fontId="20" fillId="0" borderId="0" xfId="1" applyNumberFormat="1" applyFont="1" applyProtection="1"/>
    <xf numFmtId="0" fontId="17" fillId="6" borderId="18" xfId="1" applyFont="1" applyFill="1" applyBorder="1" applyProtection="1"/>
    <xf numFmtId="0" fontId="17" fillId="6" borderId="16" xfId="1" applyFont="1" applyFill="1" applyBorder="1" applyProtection="1"/>
    <xf numFmtId="2" fontId="17" fillId="6" borderId="34" xfId="1" applyNumberFormat="1" applyFont="1" applyFill="1" applyBorder="1" applyProtection="1"/>
    <xf numFmtId="2" fontId="17" fillId="6" borderId="36" xfId="1" applyNumberFormat="1" applyFont="1" applyFill="1" applyBorder="1" applyProtection="1"/>
    <xf numFmtId="2" fontId="17" fillId="6" borderId="16" xfId="1" applyNumberFormat="1" applyFont="1" applyFill="1" applyBorder="1" applyProtection="1"/>
    <xf numFmtId="2" fontId="17" fillId="6" borderId="18" xfId="1" applyNumberFormat="1" applyFont="1" applyFill="1" applyBorder="1" applyProtection="1"/>
    <xf numFmtId="164" fontId="17" fillId="0" borderId="0" xfId="1" applyNumberFormat="1" applyFont="1" applyFill="1" applyProtection="1"/>
    <xf numFmtId="0" fontId="17" fillId="0" borderId="0" xfId="1" applyFont="1" applyFill="1" applyProtection="1"/>
    <xf numFmtId="0" fontId="17" fillId="0" borderId="0" xfId="1" applyFont="1" applyProtection="1"/>
    <xf numFmtId="0" fontId="17" fillId="7" borderId="22" xfId="1" applyFont="1" applyFill="1" applyBorder="1" applyProtection="1"/>
    <xf numFmtId="0" fontId="17" fillId="7" borderId="20" xfId="1" applyFont="1" applyFill="1" applyBorder="1" applyProtection="1"/>
    <xf numFmtId="2" fontId="17" fillId="7" borderId="35" xfId="1" applyNumberFormat="1" applyFont="1" applyFill="1" applyBorder="1" applyProtection="1"/>
    <xf numFmtId="0" fontId="17" fillId="8" borderId="0" xfId="1" applyFont="1" applyFill="1" applyProtection="1"/>
    <xf numFmtId="0" fontId="16" fillId="0" borderId="0" xfId="1" applyFont="1" applyProtection="1"/>
    <xf numFmtId="2" fontId="20" fillId="0" borderId="0" xfId="1" applyNumberFormat="1" applyFont="1" applyFill="1" applyBorder="1" applyProtection="1"/>
    <xf numFmtId="0" fontId="20" fillId="9" borderId="0" xfId="1" applyFont="1" applyFill="1" applyProtection="1"/>
    <xf numFmtId="2" fontId="20" fillId="9" borderId="0" xfId="1" applyNumberFormat="1" applyFont="1" applyFill="1" applyBorder="1" applyProtection="1"/>
    <xf numFmtId="2" fontId="20" fillId="0" borderId="0" xfId="1" applyNumberFormat="1" applyFont="1" applyBorder="1" applyProtection="1"/>
    <xf numFmtId="0" fontId="16" fillId="0" borderId="0" xfId="1" applyFont="1" applyBorder="1" applyProtection="1"/>
    <xf numFmtId="0" fontId="20" fillId="10" borderId="0" xfId="1" applyFont="1" applyFill="1" applyBorder="1" applyAlignment="1" applyProtection="1">
      <alignment vertical="center"/>
    </xf>
    <xf numFmtId="0" fontId="21" fillId="0" borderId="14" xfId="1" applyFont="1" applyFill="1" applyBorder="1" applyProtection="1"/>
    <xf numFmtId="164" fontId="21" fillId="0" borderId="14" xfId="1" applyNumberFormat="1" applyFont="1" applyFill="1" applyBorder="1" applyProtection="1"/>
    <xf numFmtId="0" fontId="23" fillId="0" borderId="14" xfId="1" applyFont="1" applyFill="1" applyBorder="1" applyProtection="1"/>
    <xf numFmtId="164" fontId="23" fillId="0" borderId="9" xfId="1" applyNumberFormat="1" applyFont="1" applyFill="1" applyBorder="1" applyAlignment="1" applyProtection="1">
      <alignment horizontal="center"/>
    </xf>
    <xf numFmtId="164" fontId="23" fillId="0" borderId="15" xfId="1" applyNumberFormat="1" applyFont="1" applyFill="1" applyBorder="1" applyAlignment="1" applyProtection="1">
      <alignment horizontal="center"/>
    </xf>
    <xf numFmtId="164" fontId="21" fillId="0" borderId="9" xfId="1" applyNumberFormat="1" applyFont="1" applyFill="1" applyBorder="1" applyAlignment="1" applyProtection="1">
      <alignment horizontal="center"/>
    </xf>
    <xf numFmtId="164" fontId="21" fillId="0" borderId="15" xfId="1" applyNumberFormat="1" applyFont="1" applyFill="1" applyBorder="1" applyAlignment="1" applyProtection="1">
      <alignment horizontal="center"/>
    </xf>
    <xf numFmtId="2" fontId="21" fillId="0" borderId="9" xfId="1" applyNumberFormat="1" applyFont="1" applyFill="1" applyBorder="1" applyAlignment="1" applyProtection="1">
      <alignment horizontal="right"/>
    </xf>
    <xf numFmtId="2" fontId="21" fillId="0" borderId="15" xfId="1" applyNumberFormat="1" applyFont="1" applyFill="1" applyBorder="1" applyAlignment="1" applyProtection="1">
      <alignment horizontal="right"/>
    </xf>
    <xf numFmtId="164" fontId="23" fillId="0" borderId="14" xfId="1" applyNumberFormat="1" applyFont="1" applyFill="1" applyBorder="1" applyProtection="1"/>
    <xf numFmtId="165" fontId="21" fillId="0" borderId="9" xfId="1" applyNumberFormat="1" applyFont="1" applyFill="1" applyBorder="1" applyAlignment="1" applyProtection="1">
      <alignment horizontal="center"/>
    </xf>
    <xf numFmtId="165" fontId="21" fillId="0" borderId="15" xfId="1" applyNumberFormat="1" applyFont="1" applyFill="1" applyBorder="1" applyAlignment="1" applyProtection="1">
      <alignment horizontal="center"/>
    </xf>
    <xf numFmtId="164" fontId="24" fillId="0" borderId="0" xfId="1" applyNumberFormat="1" applyFont="1" applyFill="1" applyProtection="1"/>
    <xf numFmtId="0" fontId="21" fillId="2" borderId="14" xfId="1" applyFont="1" applyFill="1" applyBorder="1" applyProtection="1">
      <protection locked="0"/>
    </xf>
    <xf numFmtId="164" fontId="23" fillId="0" borderId="14" xfId="1" applyNumberFormat="1" applyFont="1" applyBorder="1" applyProtection="1"/>
    <xf numFmtId="164" fontId="24" fillId="0" borderId="0" xfId="1" applyNumberFormat="1" applyFont="1" applyProtection="1"/>
    <xf numFmtId="0" fontId="20" fillId="0" borderId="14" xfId="1" applyFont="1" applyBorder="1" applyProtection="1"/>
    <xf numFmtId="0" fontId="20" fillId="0" borderId="14" xfId="1" applyFont="1" applyFill="1" applyBorder="1" applyProtection="1"/>
    <xf numFmtId="2" fontId="16" fillId="0" borderId="0" xfId="1" applyNumberFormat="1" applyFont="1" applyProtection="1"/>
    <xf numFmtId="0" fontId="21" fillId="0" borderId="0" xfId="1" applyFont="1" applyFill="1" applyProtection="1"/>
    <xf numFmtId="2" fontId="20" fillId="0" borderId="0" xfId="1" applyNumberFormat="1" applyFont="1" applyFill="1" applyAlignment="1" applyProtection="1">
      <alignment horizontal="right"/>
    </xf>
    <xf numFmtId="165" fontId="21" fillId="0" borderId="0" xfId="1" applyNumberFormat="1" applyFont="1" applyAlignment="1" applyProtection="1">
      <alignment horizontal="center"/>
    </xf>
    <xf numFmtId="0" fontId="21" fillId="2" borderId="9" xfId="1" applyFont="1" applyFill="1" applyBorder="1" applyProtection="1"/>
    <xf numFmtId="0" fontId="20" fillId="2" borderId="37" xfId="1" applyFont="1" applyFill="1" applyBorder="1" applyProtection="1"/>
    <xf numFmtId="0" fontId="20" fillId="2" borderId="15" xfId="1" applyFont="1" applyFill="1" applyBorder="1" applyProtection="1"/>
    <xf numFmtId="0" fontId="25" fillId="0" borderId="0" xfId="1" applyFont="1" applyFill="1" applyBorder="1" applyProtection="1"/>
    <xf numFmtId="0" fontId="1" fillId="0" borderId="0" xfId="0" applyFont="1"/>
    <xf numFmtId="164" fontId="21" fillId="0" borderId="0" xfId="1" applyNumberFormat="1" applyFont="1" applyFill="1" applyProtection="1"/>
    <xf numFmtId="165" fontId="16" fillId="0" borderId="0" xfId="1" applyNumberFormat="1" applyFont="1" applyFill="1" applyProtection="1"/>
    <xf numFmtId="0" fontId="26" fillId="0" borderId="0" xfId="1" applyFont="1" applyProtection="1"/>
    <xf numFmtId="164" fontId="26" fillId="0" borderId="0" xfId="1" applyNumberFormat="1" applyFont="1" applyProtection="1"/>
    <xf numFmtId="164" fontId="27" fillId="0" borderId="0" xfId="1" applyNumberFormat="1" applyFont="1" applyProtection="1"/>
    <xf numFmtId="164" fontId="16" fillId="0" borderId="0" xfId="1" applyNumberFormat="1" applyFont="1" applyProtection="1"/>
    <xf numFmtId="0" fontId="16" fillId="5" borderId="0" xfId="1" applyFont="1" applyFill="1" applyProtection="1"/>
    <xf numFmtId="0" fontId="17" fillId="0" borderId="18" xfId="1" applyFont="1" applyBorder="1" applyProtection="1"/>
    <xf numFmtId="0" fontId="17" fillId="0" borderId="16" xfId="1" applyFont="1" applyBorder="1" applyProtection="1"/>
    <xf numFmtId="0" fontId="17" fillId="0" borderId="42" xfId="1" applyFont="1" applyBorder="1" applyProtection="1"/>
    <xf numFmtId="13" fontId="28" fillId="0" borderId="19" xfId="1" applyNumberFormat="1" applyFont="1" applyBorder="1" applyProtection="1"/>
    <xf numFmtId="13" fontId="21" fillId="0" borderId="0" xfId="1" applyNumberFormat="1" applyFont="1" applyBorder="1" applyProtection="1"/>
    <xf numFmtId="13" fontId="28" fillId="0" borderId="22" xfId="1" applyNumberFormat="1" applyFont="1" applyBorder="1" applyProtection="1"/>
    <xf numFmtId="13" fontId="21" fillId="0" borderId="20" xfId="1" applyNumberFormat="1" applyFont="1" applyBorder="1" applyProtection="1"/>
    <xf numFmtId="165" fontId="16" fillId="0" borderId="0" xfId="1" applyNumberFormat="1" applyFont="1" applyProtection="1">
      <protection locked="0"/>
    </xf>
    <xf numFmtId="0" fontId="16" fillId="5" borderId="0" xfId="1" applyFont="1" applyFill="1"/>
    <xf numFmtId="0" fontId="16" fillId="11" borderId="0" xfId="1" applyFont="1" applyFill="1" applyProtection="1">
      <protection locked="0"/>
    </xf>
    <xf numFmtId="165" fontId="17" fillId="0" borderId="17" xfId="1" applyNumberFormat="1" applyFont="1" applyBorder="1" applyProtection="1"/>
    <xf numFmtId="165" fontId="17" fillId="0" borderId="21" xfId="1" applyNumberFormat="1" applyFont="1" applyBorder="1" applyProtection="1"/>
    <xf numFmtId="0" fontId="0" fillId="0" borderId="0" xfId="0" applyFont="1" applyBorder="1" applyAlignment="1">
      <alignment horizontal="left" vertical="center"/>
    </xf>
    <xf numFmtId="0" fontId="0" fillId="0" borderId="0" xfId="0" applyFont="1" applyAlignment="1">
      <alignment horizontal="left" vertical="top" wrapText="1"/>
    </xf>
    <xf numFmtId="0" fontId="0" fillId="0" borderId="0" xfId="0" applyFont="1" applyAlignment="1">
      <alignment horizontal="left" wrapText="1"/>
    </xf>
    <xf numFmtId="0" fontId="0" fillId="0" borderId="0" xfId="0" applyFont="1" applyFill="1" applyBorder="1" applyAlignment="1">
      <alignment horizontal="left" vertical="center"/>
    </xf>
    <xf numFmtId="0" fontId="12" fillId="0" borderId="0" xfId="0" applyFont="1"/>
    <xf numFmtId="16" fontId="21" fillId="2" borderId="14" xfId="1" applyNumberFormat="1" applyFont="1" applyFill="1" applyBorder="1" applyProtection="1">
      <protection locked="0"/>
    </xf>
    <xf numFmtId="0" fontId="0"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top" wrapText="1"/>
    </xf>
    <xf numFmtId="14" fontId="0" fillId="0" borderId="0" xfId="0" applyNumberFormat="1" applyFont="1" applyBorder="1" applyAlignment="1">
      <alignment horizontal="left" vertical="top"/>
    </xf>
    <xf numFmtId="0" fontId="10" fillId="2" borderId="5" xfId="0" applyFont="1" applyFill="1" applyBorder="1" applyAlignment="1" applyProtection="1">
      <alignment horizontal="center"/>
      <protection locked="0"/>
    </xf>
    <xf numFmtId="0" fontId="10" fillId="2" borderId="1" xfId="0" applyFont="1" applyFill="1" applyBorder="1" applyAlignment="1" applyProtection="1">
      <alignment horizontal="center"/>
      <protection locked="0"/>
    </xf>
    <xf numFmtId="0" fontId="10" fillId="2" borderId="6" xfId="0" applyFont="1" applyFill="1" applyBorder="1" applyAlignment="1" applyProtection="1">
      <alignment horizontal="center"/>
      <protection locked="0"/>
    </xf>
    <xf numFmtId="0" fontId="0" fillId="0" borderId="0" xfId="0" applyFont="1" applyAlignment="1">
      <alignment horizontal="left" wrapText="1"/>
    </xf>
    <xf numFmtId="0" fontId="10" fillId="2" borderId="11" xfId="0" applyFont="1" applyFill="1" applyBorder="1" applyAlignment="1" applyProtection="1">
      <alignment horizontal="center" wrapText="1"/>
      <protection locked="0"/>
    </xf>
    <xf numFmtId="0" fontId="10" fillId="2" borderId="12" xfId="0" applyFont="1" applyFill="1" applyBorder="1" applyAlignment="1" applyProtection="1">
      <alignment horizontal="center" wrapText="1"/>
      <protection locked="0"/>
    </xf>
    <xf numFmtId="0" fontId="10" fillId="2" borderId="13" xfId="0" applyFont="1" applyFill="1" applyBorder="1" applyAlignment="1" applyProtection="1">
      <alignment horizontal="center" wrapText="1"/>
      <protection locked="0"/>
    </xf>
    <xf numFmtId="0" fontId="9" fillId="0" borderId="16" xfId="0" applyFont="1" applyFill="1" applyBorder="1" applyAlignment="1">
      <alignment horizontal="left" vertical="top" wrapText="1"/>
    </xf>
    <xf numFmtId="0" fontId="0" fillId="0" borderId="0" xfId="0" applyFont="1" applyFill="1" applyBorder="1" applyAlignment="1">
      <alignment horizontal="left" vertical="center"/>
    </xf>
    <xf numFmtId="0" fontId="0" fillId="0" borderId="0" xfId="0" applyFont="1" applyBorder="1" applyAlignment="1">
      <alignment horizontal="left" vertical="center"/>
    </xf>
    <xf numFmtId="0" fontId="3" fillId="2" borderId="1" xfId="5" applyFont="1" applyFill="1" applyBorder="1" applyAlignment="1" applyProtection="1">
      <alignment horizontal="center"/>
      <protection locked="0"/>
    </xf>
    <xf numFmtId="0" fontId="11" fillId="2" borderId="5" xfId="0" applyFont="1" applyFill="1" applyBorder="1" applyAlignment="1" applyProtection="1">
      <alignment horizontal="center"/>
      <protection locked="0"/>
    </xf>
    <xf numFmtId="0" fontId="11" fillId="2" borderId="1" xfId="0" applyFont="1" applyFill="1" applyBorder="1" applyAlignment="1" applyProtection="1">
      <alignment horizontal="center"/>
      <protection locked="0"/>
    </xf>
    <xf numFmtId="0" fontId="0" fillId="0" borderId="0" xfId="0" applyFont="1" applyAlignment="1">
      <alignment horizontal="left" vertical="top"/>
    </xf>
    <xf numFmtId="0" fontId="7" fillId="0" borderId="0" xfId="0" applyFont="1" applyAlignment="1">
      <alignment horizontal="center"/>
    </xf>
    <xf numFmtId="0" fontId="7" fillId="0" borderId="0" xfId="0" applyFont="1" applyAlignment="1">
      <alignment horizontal="center" vertical="top" wrapText="1"/>
    </xf>
    <xf numFmtId="0" fontId="9" fillId="0" borderId="7" xfId="0" applyFont="1" applyBorder="1" applyAlignment="1">
      <alignment horizontal="left" vertical="top" wrapText="1"/>
    </xf>
    <xf numFmtId="0" fontId="9" fillId="0" borderId="0" xfId="0" applyFont="1" applyBorder="1" applyAlignment="1">
      <alignment horizontal="left" vertical="top" wrapText="1"/>
    </xf>
    <xf numFmtId="14" fontId="10" fillId="2" borderId="1" xfId="0" applyNumberFormat="1" applyFont="1" applyFill="1" applyBorder="1" applyAlignment="1" applyProtection="1">
      <alignment horizontal="center"/>
      <protection locked="0"/>
    </xf>
    <xf numFmtId="0" fontId="9" fillId="0" borderId="2" xfId="0" applyFont="1" applyFill="1" applyBorder="1" applyAlignment="1">
      <alignment horizontal="left"/>
    </xf>
    <xf numFmtId="0" fontId="9" fillId="0" borderId="3" xfId="0" applyFont="1" applyFill="1" applyBorder="1" applyAlignment="1">
      <alignment horizontal="left"/>
    </xf>
    <xf numFmtId="0" fontId="21" fillId="2" borderId="14" xfId="1" applyFont="1" applyFill="1" applyBorder="1" applyAlignment="1" applyProtection="1">
      <alignment horizontal="center"/>
      <protection locked="0"/>
    </xf>
    <xf numFmtId="165" fontId="21" fillId="2" borderId="14" xfId="1" applyNumberFormat="1" applyFont="1" applyFill="1" applyBorder="1" applyAlignment="1" applyProtection="1">
      <alignment horizontal="center"/>
      <protection locked="0"/>
    </xf>
    <xf numFmtId="2" fontId="21" fillId="2" borderId="14" xfId="1" applyNumberFormat="1" applyFont="1" applyFill="1" applyBorder="1" applyAlignment="1" applyProtection="1">
      <alignment horizontal="right"/>
      <protection locked="0"/>
    </xf>
    <xf numFmtId="165" fontId="21" fillId="0" borderId="14" xfId="1" applyNumberFormat="1" applyFont="1" applyBorder="1" applyAlignment="1" applyProtection="1">
      <alignment horizontal="center"/>
    </xf>
    <xf numFmtId="165" fontId="21" fillId="2" borderId="14" xfId="4" applyNumberFormat="1" applyFont="1" applyFill="1" applyBorder="1" applyAlignment="1" applyProtection="1">
      <alignment horizontal="center"/>
      <protection locked="0"/>
    </xf>
    <xf numFmtId="165" fontId="21" fillId="0" borderId="0" xfId="1" applyNumberFormat="1" applyFont="1" applyAlignment="1" applyProtection="1">
      <alignment horizontal="center"/>
    </xf>
    <xf numFmtId="165" fontId="14" fillId="4" borderId="11" xfId="1" applyNumberFormat="1" applyFont="1" applyFill="1" applyBorder="1" applyAlignment="1" applyProtection="1">
      <alignment horizontal="center"/>
    </xf>
    <xf numFmtId="0" fontId="14" fillId="4" borderId="13" xfId="1" applyFont="1" applyFill="1" applyBorder="1" applyAlignment="1" applyProtection="1">
      <alignment horizontal="center"/>
    </xf>
    <xf numFmtId="165" fontId="21" fillId="2" borderId="9" xfId="4" applyNumberFormat="1" applyFont="1" applyFill="1" applyBorder="1" applyAlignment="1" applyProtection="1">
      <alignment horizontal="center"/>
      <protection locked="0"/>
    </xf>
    <xf numFmtId="165" fontId="21" fillId="2" borderId="15" xfId="4" applyNumberFormat="1" applyFont="1" applyFill="1" applyBorder="1" applyAlignment="1" applyProtection="1">
      <alignment horizontal="center"/>
      <protection locked="0"/>
    </xf>
    <xf numFmtId="2" fontId="20" fillId="0" borderId="0" xfId="1" applyNumberFormat="1" applyFont="1" applyFill="1" applyAlignment="1" applyProtection="1">
      <alignment horizontal="right"/>
    </xf>
    <xf numFmtId="165" fontId="21" fillId="2" borderId="9" xfId="1" applyNumberFormat="1" applyFont="1" applyFill="1" applyBorder="1" applyAlignment="1" applyProtection="1">
      <alignment horizontal="center"/>
      <protection locked="0"/>
    </xf>
    <xf numFmtId="165" fontId="21" fillId="2" borderId="15" xfId="1" applyNumberFormat="1" applyFont="1" applyFill="1" applyBorder="1" applyAlignment="1" applyProtection="1">
      <alignment horizontal="center"/>
      <protection locked="0"/>
    </xf>
    <xf numFmtId="164" fontId="21" fillId="2" borderId="14" xfId="1" applyNumberFormat="1" applyFont="1" applyFill="1" applyBorder="1" applyAlignment="1" applyProtection="1">
      <alignment horizontal="center"/>
      <protection locked="0"/>
    </xf>
    <xf numFmtId="0" fontId="15" fillId="2" borderId="11" xfId="1" applyFont="1" applyFill="1" applyBorder="1" applyAlignment="1" applyProtection="1">
      <alignment horizontal="center"/>
      <protection locked="0"/>
    </xf>
    <xf numFmtId="0" fontId="15" fillId="2" borderId="12" xfId="1" applyFont="1" applyFill="1" applyBorder="1" applyAlignment="1" applyProtection="1">
      <alignment horizontal="center"/>
      <protection locked="0"/>
    </xf>
    <xf numFmtId="0" fontId="15" fillId="2" borderId="13" xfId="1" applyFont="1" applyFill="1" applyBorder="1" applyAlignment="1" applyProtection="1">
      <alignment horizontal="center"/>
      <protection locked="0"/>
    </xf>
    <xf numFmtId="0" fontId="14" fillId="2" borderId="22" xfId="1" applyFont="1" applyFill="1" applyBorder="1" applyAlignment="1" applyProtection="1">
      <alignment horizontal="center"/>
      <protection locked="0"/>
    </xf>
    <xf numFmtId="0" fontId="14" fillId="2" borderId="21" xfId="1" applyFont="1" applyFill="1" applyBorder="1" applyAlignment="1" applyProtection="1">
      <alignment horizontal="center"/>
      <protection locked="0"/>
    </xf>
    <xf numFmtId="164" fontId="21" fillId="0" borderId="14" xfId="1" applyNumberFormat="1" applyFont="1" applyFill="1" applyBorder="1" applyAlignment="1" applyProtection="1">
      <alignment horizontal="center" wrapText="1"/>
    </xf>
    <xf numFmtId="44" fontId="17" fillId="0" borderId="0" xfId="4" applyFont="1" applyAlignment="1" applyProtection="1">
      <alignment horizontal="center"/>
    </xf>
  </cellXfs>
  <cellStyles count="7">
    <cellStyle name="Euro" xfId="3" xr:uid="{00000000-0005-0000-0000-000000000000}"/>
    <cellStyle name="Link" xfId="5" builtinId="8"/>
    <cellStyle name="Standard" xfId="0" builtinId="0"/>
    <cellStyle name="Standard 2" xfId="1" xr:uid="{00000000-0005-0000-0000-000003000000}"/>
    <cellStyle name="Standard 3" xfId="2" xr:uid="{00000000-0005-0000-0000-000004000000}"/>
    <cellStyle name="Standard 4" xfId="6" xr:uid="{00000000-0005-0000-0000-000005000000}"/>
    <cellStyle name="Währung" xfId="4" builtinId="4"/>
  </cellStyles>
  <dxfs count="1">
    <dxf>
      <fill>
        <patternFill>
          <bgColor rgb="FFFF3300"/>
        </patternFill>
      </fill>
    </dxf>
  </dxfs>
  <tableStyles count="0" defaultTableStyle="TableStyleMedium2" defaultPivotStyle="PivotStyleLight16"/>
  <colors>
    <mruColors>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4E77E-CCD1-4F33-8825-E02A91A269E0}">
  <sheetPr>
    <tabColor theme="7" tint="0.59999389629810485"/>
  </sheetPr>
  <dimension ref="A1:H117"/>
  <sheetViews>
    <sheetView tabSelected="1" showWhiteSpace="0" topLeftCell="A19" zoomScale="150" zoomScaleNormal="150" workbookViewId="0">
      <selection activeCell="G32" sqref="G32"/>
    </sheetView>
  </sheetViews>
  <sheetFormatPr baseColWidth="10" defaultColWidth="11.42578125" defaultRowHeight="15.75" x14ac:dyDescent="0.25"/>
  <cols>
    <col min="1" max="1" width="4.7109375" style="3" customWidth="1"/>
    <col min="2" max="2" width="21.140625" style="3" customWidth="1"/>
    <col min="3" max="3" width="13.5703125" style="3" customWidth="1"/>
    <col min="4" max="4" width="8.28515625" style="3" customWidth="1"/>
    <col min="5" max="5" width="11.42578125" style="3"/>
    <col min="6" max="6" width="8.5703125" style="3" customWidth="1"/>
    <col min="7" max="7" width="12.85546875" style="3" customWidth="1"/>
    <col min="8" max="8" width="3.42578125" style="3" customWidth="1"/>
    <col min="9" max="16384" width="11.42578125" style="3"/>
  </cols>
  <sheetData>
    <row r="1" spans="1:8" ht="35.25" customHeight="1" x14ac:dyDescent="0.25">
      <c r="A1" s="1"/>
      <c r="B1" s="1"/>
      <c r="C1" s="1"/>
      <c r="D1" s="1"/>
      <c r="E1" s="1"/>
      <c r="F1" s="1"/>
      <c r="G1" s="1"/>
      <c r="H1" s="2"/>
    </row>
    <row r="2" spans="1:8" ht="35.25" customHeight="1" x14ac:dyDescent="0.25">
      <c r="A2" s="1"/>
      <c r="B2" s="1"/>
      <c r="C2" s="1"/>
      <c r="D2" s="1"/>
      <c r="E2" s="1"/>
      <c r="F2" s="1"/>
      <c r="G2" s="1"/>
      <c r="H2" s="2"/>
    </row>
    <row r="3" spans="1:8" ht="35.25" customHeight="1" x14ac:dyDescent="0.25">
      <c r="A3" s="1"/>
      <c r="B3" s="1"/>
      <c r="C3" s="1"/>
      <c r="D3" s="1"/>
      <c r="E3" s="1"/>
      <c r="F3" s="1"/>
      <c r="G3" s="1"/>
      <c r="H3" s="2"/>
    </row>
    <row r="4" spans="1:8" s="4" customFormat="1" ht="15" x14ac:dyDescent="0.25">
      <c r="A4" s="233" t="s">
        <v>5</v>
      </c>
      <c r="B4" s="233"/>
    </row>
    <row r="5" spans="1:8" s="4" customFormat="1" ht="15" x14ac:dyDescent="0.25">
      <c r="A5" s="233" t="s">
        <v>8</v>
      </c>
      <c r="B5" s="233"/>
    </row>
    <row r="6" spans="1:8" s="4" customFormat="1" ht="15" x14ac:dyDescent="0.25">
      <c r="A6" s="233" t="s">
        <v>12</v>
      </c>
      <c r="B6" s="233"/>
    </row>
    <row r="7" spans="1:8" s="4" customFormat="1" ht="15" x14ac:dyDescent="0.25">
      <c r="A7" s="233" t="s">
        <v>6</v>
      </c>
      <c r="B7" s="233"/>
    </row>
    <row r="8" spans="1:8" s="4" customFormat="1" ht="15" x14ac:dyDescent="0.25">
      <c r="A8" s="233" t="s">
        <v>7</v>
      </c>
      <c r="B8" s="233"/>
    </row>
    <row r="9" spans="1:8" x14ac:dyDescent="0.25">
      <c r="A9" s="5"/>
      <c r="B9" s="5"/>
    </row>
    <row r="10" spans="1:8" x14ac:dyDescent="0.25">
      <c r="A10" s="5"/>
      <c r="B10" s="5"/>
    </row>
    <row r="11" spans="1:8" ht="18.75" x14ac:dyDescent="0.3">
      <c r="A11" s="234" t="s">
        <v>13</v>
      </c>
      <c r="B11" s="234"/>
      <c r="C11" s="234"/>
      <c r="D11" s="234"/>
      <c r="E11" s="234"/>
      <c r="F11" s="234"/>
      <c r="G11" s="234"/>
    </row>
    <row r="12" spans="1:8" ht="41.25" customHeight="1" x14ac:dyDescent="0.25">
      <c r="A12" s="235" t="s">
        <v>19</v>
      </c>
      <c r="B12" s="235"/>
      <c r="C12" s="235"/>
      <c r="D12" s="235"/>
      <c r="E12" s="235"/>
      <c r="F12" s="235"/>
      <c r="G12" s="235"/>
    </row>
    <row r="13" spans="1:8" x14ac:dyDescent="0.25">
      <c r="A13" s="6"/>
      <c r="B13" s="6"/>
      <c r="C13" s="6"/>
      <c r="D13" s="6"/>
      <c r="E13" s="6"/>
      <c r="F13" s="6"/>
      <c r="G13" s="6"/>
      <c r="H13" s="2"/>
    </row>
    <row r="14" spans="1:8" x14ac:dyDescent="0.25">
      <c r="H14" s="2"/>
    </row>
    <row r="15" spans="1:8" x14ac:dyDescent="0.25">
      <c r="A15" s="7" t="s">
        <v>30</v>
      </c>
      <c r="B15" s="8"/>
      <c r="C15" s="8"/>
      <c r="D15" s="8"/>
      <c r="E15" s="8"/>
      <c r="F15" s="8"/>
      <c r="G15" s="9"/>
    </row>
    <row r="16" spans="1:8" s="13" customFormat="1" ht="12" x14ac:dyDescent="0.2">
      <c r="A16" s="10"/>
      <c r="B16" s="11"/>
      <c r="C16" s="11"/>
      <c r="D16" s="11"/>
      <c r="E16" s="11"/>
      <c r="F16" s="11"/>
      <c r="G16" s="12"/>
    </row>
    <row r="17" spans="1:7" s="13" customFormat="1" ht="18" customHeight="1" x14ac:dyDescent="0.2">
      <c r="A17" s="236" t="s">
        <v>34</v>
      </c>
      <c r="B17" s="237"/>
      <c r="C17" s="237"/>
      <c r="D17" s="14"/>
      <c r="E17" s="15" t="s">
        <v>0</v>
      </c>
      <c r="F17" s="15"/>
      <c r="G17" s="16"/>
    </row>
    <row r="18" spans="1:7" ht="18.75" x14ac:dyDescent="0.3">
      <c r="A18" s="220"/>
      <c r="B18" s="221"/>
      <c r="C18" s="221"/>
      <c r="D18" s="17"/>
      <c r="E18" s="238"/>
      <c r="F18" s="221"/>
      <c r="G18" s="222"/>
    </row>
    <row r="19" spans="1:7" x14ac:dyDescent="0.25">
      <c r="A19" s="239"/>
      <c r="B19" s="240"/>
      <c r="C19" s="240"/>
      <c r="D19" s="17"/>
      <c r="E19" s="13" t="s">
        <v>1</v>
      </c>
      <c r="G19" s="18"/>
    </row>
    <row r="20" spans="1:7" ht="18.75" x14ac:dyDescent="0.3">
      <c r="A20" s="231"/>
      <c r="B20" s="232"/>
      <c r="C20" s="232"/>
      <c r="D20" s="17"/>
      <c r="E20" s="221"/>
      <c r="F20" s="221"/>
      <c r="G20" s="222"/>
    </row>
    <row r="21" spans="1:7" x14ac:dyDescent="0.25">
      <c r="A21" s="19"/>
      <c r="B21" s="14"/>
      <c r="C21" s="17"/>
      <c r="D21" s="17"/>
      <c r="E21" s="14" t="s">
        <v>2</v>
      </c>
      <c r="F21" s="17"/>
      <c r="G21" s="20"/>
    </row>
    <row r="22" spans="1:7" ht="18.75" x14ac:dyDescent="0.3">
      <c r="A22" s="220"/>
      <c r="B22" s="221"/>
      <c r="C22" s="221"/>
      <c r="D22" s="17"/>
      <c r="E22" s="221"/>
      <c r="F22" s="221"/>
      <c r="G22" s="222"/>
    </row>
    <row r="23" spans="1:7" x14ac:dyDescent="0.25">
      <c r="A23" s="19" t="s">
        <v>20</v>
      </c>
      <c r="B23" s="14"/>
      <c r="C23" s="17"/>
      <c r="D23" s="17"/>
      <c r="E23" s="14" t="s">
        <v>3</v>
      </c>
      <c r="F23" s="17"/>
      <c r="G23" s="20"/>
    </row>
    <row r="24" spans="1:7" ht="18.75" x14ac:dyDescent="0.3">
      <c r="A24" s="220"/>
      <c r="B24" s="221"/>
      <c r="C24" s="221"/>
      <c r="D24" s="17"/>
      <c r="E24" s="230"/>
      <c r="F24" s="221"/>
      <c r="G24" s="222"/>
    </row>
    <row r="25" spans="1:7" x14ac:dyDescent="0.25">
      <c r="A25" s="19" t="s">
        <v>33</v>
      </c>
      <c r="B25" s="17"/>
      <c r="C25" s="17"/>
      <c r="D25" s="17"/>
      <c r="E25" s="14" t="s">
        <v>27</v>
      </c>
      <c r="F25" s="17"/>
      <c r="G25" s="20"/>
    </row>
    <row r="26" spans="1:7" ht="18.75" x14ac:dyDescent="0.3">
      <c r="A26" s="220"/>
      <c r="B26" s="221"/>
      <c r="C26" s="221"/>
      <c r="D26" s="17"/>
      <c r="E26" s="221"/>
      <c r="F26" s="221"/>
      <c r="G26" s="222"/>
    </row>
    <row r="27" spans="1:7" x14ac:dyDescent="0.25">
      <c r="A27" s="19"/>
      <c r="B27" s="17"/>
      <c r="C27" s="17"/>
      <c r="D27" s="17"/>
      <c r="E27" s="14" t="s">
        <v>26</v>
      </c>
      <c r="F27" s="17"/>
      <c r="G27" s="20"/>
    </row>
    <row r="28" spans="1:7" ht="18.75" x14ac:dyDescent="0.3">
      <c r="A28" s="220"/>
      <c r="B28" s="221"/>
      <c r="C28" s="221"/>
      <c r="D28" s="17"/>
      <c r="E28" s="221"/>
      <c r="F28" s="221"/>
      <c r="G28" s="222"/>
    </row>
    <row r="29" spans="1:7" x14ac:dyDescent="0.25">
      <c r="A29" s="19" t="s">
        <v>21</v>
      </c>
      <c r="B29" s="17"/>
      <c r="C29" s="17"/>
      <c r="D29" s="17"/>
      <c r="E29" s="14" t="s">
        <v>4</v>
      </c>
      <c r="F29" s="17"/>
      <c r="G29" s="20"/>
    </row>
    <row r="30" spans="1:7" ht="18.75" x14ac:dyDescent="0.3">
      <c r="A30" s="220"/>
      <c r="B30" s="221"/>
      <c r="C30" s="221"/>
      <c r="D30" s="21"/>
      <c r="E30" s="221"/>
      <c r="F30" s="221"/>
      <c r="G30" s="222"/>
    </row>
    <row r="31" spans="1:7" s="13" customFormat="1" ht="12.75" thickBot="1" x14ac:dyDescent="0.25"/>
    <row r="32" spans="1:7" s="13" customFormat="1" ht="19.5" thickBot="1" x14ac:dyDescent="0.35">
      <c r="A32" s="4" t="s">
        <v>25</v>
      </c>
      <c r="F32" s="22">
        <v>42165</v>
      </c>
      <c r="G32" s="23"/>
    </row>
    <row r="33" spans="1:8" s="13" customFormat="1" ht="12" x14ac:dyDescent="0.2"/>
    <row r="34" spans="1:8" s="4" customFormat="1" ht="15" customHeight="1" x14ac:dyDescent="0.25">
      <c r="A34" s="223" t="s">
        <v>22</v>
      </c>
      <c r="B34" s="223"/>
      <c r="C34" s="223"/>
      <c r="D34" s="223"/>
      <c r="E34" s="223"/>
      <c r="F34" s="223"/>
      <c r="G34" s="223"/>
    </row>
    <row r="35" spans="1:8" s="4" customFormat="1" thickBot="1" x14ac:dyDescent="0.3">
      <c r="A35" s="212"/>
      <c r="B35" s="212"/>
      <c r="C35" s="212"/>
      <c r="D35" s="212"/>
      <c r="E35" s="212"/>
      <c r="F35" s="212"/>
      <c r="G35" s="212"/>
    </row>
    <row r="36" spans="1:8" s="13" customFormat="1" ht="31.5" customHeight="1" thickBot="1" x14ac:dyDescent="0.35">
      <c r="A36" s="224"/>
      <c r="B36" s="225"/>
      <c r="C36" s="225"/>
      <c r="D36" s="225"/>
      <c r="E36" s="225"/>
      <c r="F36" s="225"/>
      <c r="G36" s="226"/>
    </row>
    <row r="37" spans="1:8" ht="16.5" customHeight="1" x14ac:dyDescent="0.25">
      <c r="A37" s="227"/>
      <c r="B37" s="227"/>
      <c r="C37" s="227"/>
      <c r="D37" s="227"/>
      <c r="E37" s="227"/>
      <c r="F37" s="227"/>
      <c r="G37" s="227"/>
    </row>
    <row r="38" spans="1:8" s="26" customFormat="1" ht="11.25" x14ac:dyDescent="0.2">
      <c r="A38" s="24"/>
      <c r="B38" s="24"/>
      <c r="C38" s="24"/>
      <c r="D38" s="24"/>
      <c r="E38" s="24"/>
      <c r="F38" s="24"/>
      <c r="G38" s="24"/>
      <c r="H38" s="25"/>
    </row>
    <row r="39" spans="1:8" x14ac:dyDescent="0.25">
      <c r="A39" s="27"/>
      <c r="B39" s="17"/>
      <c r="C39" s="17"/>
      <c r="D39" s="17"/>
      <c r="E39" s="17"/>
      <c r="F39" s="17"/>
    </row>
    <row r="40" spans="1:8" x14ac:dyDescent="0.25">
      <c r="A40" s="27"/>
      <c r="B40" s="17"/>
      <c r="C40" s="17"/>
      <c r="D40" s="17"/>
      <c r="E40" s="17"/>
      <c r="F40" s="17"/>
    </row>
    <row r="41" spans="1:8" ht="16.5" thickBot="1" x14ac:dyDescent="0.3">
      <c r="A41" s="27"/>
      <c r="B41" s="17"/>
      <c r="C41" s="17"/>
      <c r="D41" s="17"/>
      <c r="E41" s="17"/>
      <c r="F41" s="17"/>
    </row>
    <row r="42" spans="1:8" ht="16.5" thickBot="1" x14ac:dyDescent="0.3">
      <c r="A42" s="28" t="s">
        <v>44</v>
      </c>
      <c r="B42" s="29"/>
      <c r="C42" s="29"/>
      <c r="D42" s="29"/>
      <c r="E42" s="29"/>
      <c r="F42" s="29"/>
      <c r="G42" s="30"/>
    </row>
    <row r="43" spans="1:8" ht="16.5" thickBot="1" x14ac:dyDescent="0.3">
      <c r="A43" s="27"/>
      <c r="B43" s="17"/>
      <c r="C43" s="17"/>
      <c r="D43" s="17"/>
      <c r="E43" s="17"/>
      <c r="F43" s="17"/>
    </row>
    <row r="44" spans="1:8" s="4" customFormat="1" ht="19.5" thickBot="1" x14ac:dyDescent="0.35">
      <c r="A44" s="31" t="s">
        <v>14</v>
      </c>
      <c r="B44" s="32" t="s">
        <v>15</v>
      </c>
      <c r="C44" s="32"/>
      <c r="D44" s="32"/>
      <c r="E44" s="32"/>
      <c r="F44" s="33"/>
      <c r="G44" s="23"/>
    </row>
    <row r="45" spans="1:8" s="4" customFormat="1" thickBot="1" x14ac:dyDescent="0.3">
      <c r="A45" s="31"/>
      <c r="B45" s="32"/>
      <c r="C45" s="32"/>
      <c r="D45" s="32"/>
      <c r="E45" s="32"/>
      <c r="F45" s="33"/>
      <c r="G45" s="34"/>
    </row>
    <row r="46" spans="1:8" s="4" customFormat="1" ht="19.5" thickBot="1" x14ac:dyDescent="0.35">
      <c r="A46" s="31" t="s">
        <v>16</v>
      </c>
      <c r="B46" s="228" t="s">
        <v>43</v>
      </c>
      <c r="C46" s="228"/>
      <c r="D46" s="228"/>
      <c r="E46" s="228"/>
      <c r="F46" s="33"/>
      <c r="G46" s="23"/>
    </row>
    <row r="47" spans="1:8" s="4" customFormat="1" thickBot="1" x14ac:dyDescent="0.3">
      <c r="A47" s="31"/>
      <c r="B47" s="35"/>
      <c r="C47" s="35"/>
      <c r="D47" s="32"/>
      <c r="E47" s="32"/>
    </row>
    <row r="48" spans="1:8" s="4" customFormat="1" ht="19.5" thickBot="1" x14ac:dyDescent="0.35">
      <c r="A48" s="31" t="s">
        <v>31</v>
      </c>
      <c r="B48" s="229" t="s">
        <v>38</v>
      </c>
      <c r="C48" s="229"/>
      <c r="D48" s="229"/>
      <c r="E48" s="229"/>
      <c r="F48" s="33"/>
      <c r="G48" s="23"/>
    </row>
    <row r="49" spans="1:8" s="4" customFormat="1" thickBot="1" x14ac:dyDescent="0.3">
      <c r="A49" s="36"/>
      <c r="B49" s="37"/>
      <c r="C49" s="37"/>
      <c r="D49" s="37"/>
      <c r="E49" s="37"/>
      <c r="F49" s="33"/>
      <c r="G49" s="34"/>
    </row>
    <row r="50" spans="1:8" s="4" customFormat="1" ht="19.5" thickBot="1" x14ac:dyDescent="0.35">
      <c r="A50" s="31" t="s">
        <v>39</v>
      </c>
      <c r="B50" s="229" t="s">
        <v>32</v>
      </c>
      <c r="C50" s="229"/>
      <c r="D50" s="229"/>
      <c r="E50" s="229"/>
      <c r="F50" s="33"/>
      <c r="G50" s="23"/>
    </row>
    <row r="51" spans="1:8" s="4" customFormat="1" ht="19.5" thickBot="1" x14ac:dyDescent="0.35">
      <c r="A51" s="31"/>
      <c r="B51" s="210"/>
      <c r="C51" s="210"/>
      <c r="D51" s="210"/>
      <c r="E51" s="210"/>
      <c r="F51" s="33"/>
      <c r="G51" s="38"/>
    </row>
    <row r="52" spans="1:8" s="4" customFormat="1" ht="19.5" thickBot="1" x14ac:dyDescent="0.35">
      <c r="A52" s="39" t="s">
        <v>40</v>
      </c>
      <c r="B52" s="213" t="s">
        <v>42</v>
      </c>
      <c r="C52" s="213"/>
      <c r="D52" s="213"/>
      <c r="E52" s="213"/>
      <c r="F52" s="40"/>
      <c r="G52" s="41"/>
    </row>
    <row r="53" spans="1:8" s="4" customFormat="1" ht="15" x14ac:dyDescent="0.25">
      <c r="A53" s="36"/>
      <c r="B53" s="37"/>
      <c r="C53" s="37"/>
      <c r="D53" s="37"/>
      <c r="E53" s="37"/>
      <c r="F53" s="33"/>
      <c r="G53" s="34"/>
    </row>
    <row r="54" spans="1:8" s="4" customFormat="1" ht="15" x14ac:dyDescent="0.25">
      <c r="A54" s="42" t="s">
        <v>11</v>
      </c>
    </row>
    <row r="55" spans="1:8" s="4" customFormat="1" ht="15" x14ac:dyDescent="0.25">
      <c r="A55" s="42"/>
    </row>
    <row r="56" spans="1:8" s="4" customFormat="1" ht="15" x14ac:dyDescent="0.25">
      <c r="A56" s="43" t="s">
        <v>17</v>
      </c>
      <c r="B56" s="43"/>
      <c r="C56" s="43"/>
      <c r="D56" s="43"/>
      <c r="E56" s="43"/>
      <c r="F56" s="43"/>
      <c r="G56" s="43"/>
    </row>
    <row r="57" spans="1:8" s="4" customFormat="1" ht="48.75" customHeight="1" x14ac:dyDescent="0.25">
      <c r="A57" s="44" t="s">
        <v>88</v>
      </c>
      <c r="B57" s="217" t="s">
        <v>89</v>
      </c>
      <c r="C57" s="217"/>
      <c r="D57" s="217"/>
      <c r="E57" s="217"/>
      <c r="F57" s="217"/>
      <c r="G57" s="217"/>
      <c r="H57" s="217"/>
    </row>
    <row r="58" spans="1:8" s="4" customFormat="1" ht="27" customHeight="1" x14ac:dyDescent="0.25">
      <c r="A58" s="44" t="s">
        <v>88</v>
      </c>
      <c r="B58" s="45" t="s">
        <v>90</v>
      </c>
      <c r="C58" s="45"/>
      <c r="D58" s="45"/>
      <c r="E58" s="45"/>
      <c r="F58" s="45"/>
      <c r="G58" s="45"/>
      <c r="H58" s="45"/>
    </row>
    <row r="59" spans="1:8" s="4" customFormat="1" ht="40.5" customHeight="1" x14ac:dyDescent="0.25">
      <c r="A59" s="44" t="s">
        <v>88</v>
      </c>
      <c r="B59" s="217" t="s">
        <v>29</v>
      </c>
      <c r="C59" s="217"/>
      <c r="D59" s="217"/>
      <c r="E59" s="217"/>
      <c r="F59" s="217"/>
      <c r="G59" s="217"/>
      <c r="H59" s="45"/>
    </row>
    <row r="60" spans="1:8" s="4" customFormat="1" ht="39.75" customHeight="1" x14ac:dyDescent="0.25">
      <c r="A60" s="44" t="s">
        <v>88</v>
      </c>
      <c r="B60" s="217" t="s">
        <v>23</v>
      </c>
      <c r="C60" s="217"/>
      <c r="D60" s="217"/>
      <c r="E60" s="217"/>
      <c r="F60" s="217"/>
      <c r="G60" s="217"/>
      <c r="H60" s="217"/>
    </row>
    <row r="61" spans="1:8" s="4" customFormat="1" ht="25.5" customHeight="1" x14ac:dyDescent="0.25">
      <c r="A61" s="44" t="s">
        <v>88</v>
      </c>
      <c r="B61" s="217" t="s">
        <v>28</v>
      </c>
      <c r="C61" s="217"/>
      <c r="D61" s="217"/>
      <c r="E61" s="217"/>
      <c r="F61" s="217"/>
      <c r="G61" s="217"/>
      <c r="H61" s="217"/>
    </row>
    <row r="62" spans="1:8" s="4" customFormat="1" ht="29.25" customHeight="1" x14ac:dyDescent="0.25">
      <c r="A62" s="44" t="s">
        <v>88</v>
      </c>
      <c r="B62" s="217" t="s">
        <v>18</v>
      </c>
      <c r="C62" s="217"/>
      <c r="D62" s="217"/>
      <c r="E62" s="217"/>
      <c r="F62" s="217"/>
      <c r="G62" s="217"/>
      <c r="H62" s="217"/>
    </row>
    <row r="63" spans="1:8" s="4" customFormat="1" ht="39.75" customHeight="1" x14ac:dyDescent="0.25">
      <c r="A63" s="44" t="s">
        <v>88</v>
      </c>
      <c r="B63" s="217" t="s">
        <v>35</v>
      </c>
      <c r="C63" s="217"/>
      <c r="D63" s="217"/>
      <c r="E63" s="217"/>
      <c r="F63" s="217"/>
      <c r="G63" s="217"/>
    </row>
    <row r="64" spans="1:8" s="4" customFormat="1" ht="15" x14ac:dyDescent="0.25">
      <c r="A64" s="44"/>
      <c r="B64" s="218"/>
      <c r="C64" s="218"/>
      <c r="D64" s="218"/>
      <c r="E64" s="218"/>
      <c r="F64" s="218"/>
      <c r="G64" s="218"/>
    </row>
    <row r="65" spans="1:8" s="4" customFormat="1" ht="15" x14ac:dyDescent="0.25">
      <c r="A65" s="43"/>
      <c r="B65" s="218"/>
      <c r="C65" s="218"/>
      <c r="D65" s="218"/>
      <c r="E65" s="218"/>
      <c r="F65" s="218"/>
      <c r="G65" s="218"/>
    </row>
    <row r="66" spans="1:8" s="4" customFormat="1" ht="15" x14ac:dyDescent="0.25">
      <c r="A66" s="4" t="s">
        <v>9</v>
      </c>
      <c r="E66" s="43"/>
    </row>
    <row r="67" spans="1:8" s="4" customFormat="1" ht="15" x14ac:dyDescent="0.25"/>
    <row r="68" spans="1:8" s="4" customFormat="1" ht="29.25" customHeight="1" x14ac:dyDescent="0.25">
      <c r="A68" s="44" t="s">
        <v>88</v>
      </c>
      <c r="B68" s="216" t="s">
        <v>41</v>
      </c>
      <c r="C68" s="216"/>
      <c r="D68" s="216"/>
      <c r="E68" s="216"/>
      <c r="F68" s="216"/>
    </row>
    <row r="69" spans="1:8" s="4" customFormat="1" ht="29.25" customHeight="1" x14ac:dyDescent="0.25">
      <c r="A69" s="44" t="s">
        <v>88</v>
      </c>
      <c r="B69" s="217" t="s">
        <v>37</v>
      </c>
      <c r="C69" s="217"/>
      <c r="D69" s="217"/>
      <c r="E69" s="217"/>
      <c r="F69" s="217"/>
      <c r="G69" s="217"/>
    </row>
    <row r="70" spans="1:8" s="4" customFormat="1" ht="15" x14ac:dyDescent="0.25"/>
    <row r="71" spans="1:8" s="4" customFormat="1" ht="15" x14ac:dyDescent="0.25"/>
    <row r="72" spans="1:8" s="4" customFormat="1" ht="15" customHeight="1" x14ac:dyDescent="0.25">
      <c r="B72" s="218" t="s">
        <v>95</v>
      </c>
      <c r="C72" s="218"/>
      <c r="D72" s="218"/>
      <c r="E72" s="218"/>
      <c r="F72" s="218"/>
      <c r="G72" s="218"/>
    </row>
    <row r="73" spans="1:8" s="4" customFormat="1" ht="15" x14ac:dyDescent="0.25">
      <c r="B73" s="218"/>
      <c r="C73" s="218"/>
      <c r="D73" s="218"/>
      <c r="E73" s="218"/>
      <c r="F73" s="218"/>
      <c r="G73" s="218"/>
      <c r="H73" s="33"/>
    </row>
    <row r="74" spans="1:8" s="4" customFormat="1" ht="15" x14ac:dyDescent="0.25">
      <c r="B74" s="218"/>
      <c r="C74" s="218"/>
      <c r="D74" s="218"/>
      <c r="E74" s="218"/>
      <c r="F74" s="218"/>
      <c r="G74" s="218"/>
    </row>
    <row r="75" spans="1:8" s="4" customFormat="1" ht="15" x14ac:dyDescent="0.25">
      <c r="B75" s="218"/>
      <c r="C75" s="218"/>
      <c r="D75" s="218"/>
      <c r="E75" s="218"/>
      <c r="F75" s="218"/>
      <c r="G75" s="218"/>
    </row>
    <row r="76" spans="1:8" x14ac:dyDescent="0.25">
      <c r="B76" s="218"/>
      <c r="C76" s="218"/>
      <c r="D76" s="218"/>
      <c r="E76" s="218"/>
      <c r="F76" s="218"/>
      <c r="G76" s="218"/>
    </row>
    <row r="77" spans="1:8" x14ac:dyDescent="0.25">
      <c r="A77" s="50"/>
      <c r="B77" s="218"/>
      <c r="C77" s="218"/>
      <c r="D77" s="218"/>
      <c r="E77" s="218"/>
      <c r="F77" s="218"/>
      <c r="G77" s="218"/>
    </row>
    <row r="78" spans="1:8" x14ac:dyDescent="0.25">
      <c r="B78" s="218"/>
      <c r="C78" s="218"/>
      <c r="D78" s="218"/>
      <c r="E78" s="218"/>
      <c r="F78" s="218"/>
      <c r="G78" s="218"/>
    </row>
    <row r="79" spans="1:8" x14ac:dyDescent="0.25">
      <c r="B79" s="218"/>
      <c r="C79" s="218"/>
      <c r="D79" s="218"/>
      <c r="E79" s="218"/>
      <c r="F79" s="218"/>
      <c r="G79" s="218"/>
    </row>
    <row r="80" spans="1:8" x14ac:dyDescent="0.25">
      <c r="B80" s="218"/>
      <c r="C80" s="218"/>
      <c r="D80" s="218"/>
      <c r="E80" s="218"/>
      <c r="F80" s="218"/>
      <c r="G80" s="218"/>
    </row>
    <row r="81" spans="2:7" x14ac:dyDescent="0.25">
      <c r="B81" s="218"/>
      <c r="C81" s="218"/>
      <c r="D81" s="218"/>
      <c r="E81" s="218"/>
      <c r="F81" s="218"/>
      <c r="G81" s="218"/>
    </row>
    <row r="82" spans="2:7" x14ac:dyDescent="0.25">
      <c r="B82" s="218"/>
      <c r="C82" s="218"/>
      <c r="D82" s="218"/>
      <c r="E82" s="218"/>
      <c r="F82" s="218"/>
      <c r="G82" s="218"/>
    </row>
    <row r="83" spans="2:7" x14ac:dyDescent="0.25">
      <c r="B83" s="218"/>
      <c r="C83" s="218"/>
      <c r="D83" s="218"/>
      <c r="E83" s="218"/>
      <c r="F83" s="218"/>
      <c r="G83" s="218"/>
    </row>
    <row r="84" spans="2:7" x14ac:dyDescent="0.25">
      <c r="B84" s="218"/>
      <c r="C84" s="218"/>
      <c r="D84" s="218"/>
      <c r="E84" s="218"/>
      <c r="F84" s="218"/>
      <c r="G84" s="218"/>
    </row>
    <row r="85" spans="2:7" x14ac:dyDescent="0.25">
      <c r="B85" s="218"/>
      <c r="C85" s="218"/>
      <c r="D85" s="218"/>
      <c r="E85" s="218"/>
      <c r="F85" s="218"/>
      <c r="G85" s="218"/>
    </row>
    <row r="86" spans="2:7" x14ac:dyDescent="0.25">
      <c r="B86" s="218"/>
      <c r="C86" s="218"/>
      <c r="D86" s="218"/>
      <c r="E86" s="218"/>
      <c r="F86" s="218"/>
      <c r="G86" s="218"/>
    </row>
    <row r="87" spans="2:7" x14ac:dyDescent="0.25">
      <c r="B87" s="218"/>
      <c r="C87" s="218"/>
      <c r="D87" s="218"/>
      <c r="E87" s="218"/>
      <c r="F87" s="218"/>
      <c r="G87" s="218"/>
    </row>
    <row r="88" spans="2:7" x14ac:dyDescent="0.25">
      <c r="B88" s="218"/>
      <c r="C88" s="218"/>
      <c r="D88" s="218"/>
      <c r="E88" s="218"/>
      <c r="F88" s="218"/>
      <c r="G88" s="218"/>
    </row>
    <row r="89" spans="2:7" x14ac:dyDescent="0.25">
      <c r="B89" s="218"/>
      <c r="C89" s="218"/>
      <c r="D89" s="218"/>
      <c r="E89" s="218"/>
      <c r="F89" s="218"/>
      <c r="G89" s="218"/>
    </row>
    <row r="90" spans="2:7" x14ac:dyDescent="0.25">
      <c r="B90" s="218"/>
      <c r="C90" s="218"/>
      <c r="D90" s="218"/>
      <c r="E90" s="218"/>
      <c r="F90" s="218"/>
      <c r="G90" s="218"/>
    </row>
    <row r="91" spans="2:7" x14ac:dyDescent="0.25">
      <c r="B91" s="218"/>
      <c r="C91" s="218"/>
      <c r="D91" s="218"/>
      <c r="E91" s="218"/>
      <c r="F91" s="218"/>
      <c r="G91" s="218"/>
    </row>
    <row r="92" spans="2:7" x14ac:dyDescent="0.25">
      <c r="B92" s="218"/>
      <c r="C92" s="218"/>
      <c r="D92" s="218"/>
      <c r="E92" s="218"/>
      <c r="F92" s="218"/>
      <c r="G92" s="218"/>
    </row>
    <row r="93" spans="2:7" x14ac:dyDescent="0.25">
      <c r="B93" s="218"/>
      <c r="C93" s="218"/>
      <c r="D93" s="218"/>
      <c r="E93" s="218"/>
      <c r="F93" s="218"/>
      <c r="G93" s="218"/>
    </row>
    <row r="94" spans="2:7" x14ac:dyDescent="0.25">
      <c r="B94" s="218"/>
      <c r="C94" s="218"/>
      <c r="D94" s="218"/>
      <c r="E94" s="218"/>
      <c r="F94" s="218"/>
      <c r="G94" s="218"/>
    </row>
    <row r="95" spans="2:7" x14ac:dyDescent="0.25">
      <c r="B95" s="218"/>
      <c r="C95" s="218"/>
      <c r="D95" s="218"/>
      <c r="E95" s="218"/>
      <c r="F95" s="218"/>
      <c r="G95" s="218"/>
    </row>
    <row r="96" spans="2:7" x14ac:dyDescent="0.25">
      <c r="B96" s="218"/>
      <c r="C96" s="218"/>
      <c r="D96" s="218"/>
      <c r="E96" s="218"/>
      <c r="F96" s="218"/>
      <c r="G96" s="218"/>
    </row>
    <row r="97" spans="2:7" x14ac:dyDescent="0.25">
      <c r="B97" s="218"/>
      <c r="C97" s="218"/>
      <c r="D97" s="218"/>
      <c r="E97" s="218"/>
      <c r="F97" s="218"/>
      <c r="G97" s="218"/>
    </row>
    <row r="98" spans="2:7" x14ac:dyDescent="0.25">
      <c r="B98" s="218"/>
      <c r="C98" s="218"/>
      <c r="D98" s="218"/>
      <c r="E98" s="218"/>
      <c r="F98" s="218"/>
      <c r="G98" s="218"/>
    </row>
    <row r="99" spans="2:7" x14ac:dyDescent="0.25">
      <c r="B99" s="218"/>
      <c r="C99" s="218"/>
      <c r="D99" s="218"/>
      <c r="E99" s="218"/>
      <c r="F99" s="218"/>
      <c r="G99" s="218"/>
    </row>
    <row r="100" spans="2:7" x14ac:dyDescent="0.25">
      <c r="B100" s="218"/>
      <c r="C100" s="218"/>
      <c r="D100" s="218"/>
      <c r="E100" s="218"/>
      <c r="F100" s="218"/>
      <c r="G100" s="218"/>
    </row>
    <row r="101" spans="2:7" x14ac:dyDescent="0.25">
      <c r="B101" s="218"/>
      <c r="C101" s="218"/>
      <c r="D101" s="218"/>
      <c r="E101" s="218"/>
      <c r="F101" s="218"/>
      <c r="G101" s="218"/>
    </row>
    <row r="102" spans="2:7" x14ac:dyDescent="0.25">
      <c r="B102" s="218"/>
      <c r="C102" s="218"/>
      <c r="D102" s="218"/>
      <c r="E102" s="218"/>
      <c r="F102" s="218"/>
      <c r="G102" s="218"/>
    </row>
    <row r="103" spans="2:7" x14ac:dyDescent="0.25">
      <c r="B103" s="218"/>
      <c r="C103" s="218"/>
      <c r="D103" s="218"/>
      <c r="E103" s="218"/>
      <c r="F103" s="218"/>
      <c r="G103" s="218"/>
    </row>
    <row r="104" spans="2:7" x14ac:dyDescent="0.25">
      <c r="B104" s="218"/>
      <c r="C104" s="218"/>
      <c r="D104" s="218"/>
      <c r="E104" s="218"/>
      <c r="F104" s="218"/>
      <c r="G104" s="218"/>
    </row>
    <row r="105" spans="2:7" x14ac:dyDescent="0.25">
      <c r="B105" s="218"/>
      <c r="C105" s="218"/>
      <c r="D105" s="218"/>
      <c r="E105" s="218"/>
      <c r="F105" s="218"/>
      <c r="G105" s="218"/>
    </row>
    <row r="106" spans="2:7" x14ac:dyDescent="0.25">
      <c r="B106" s="218"/>
      <c r="C106" s="218"/>
      <c r="D106" s="218"/>
      <c r="E106" s="218"/>
      <c r="F106" s="218"/>
      <c r="G106" s="218"/>
    </row>
    <row r="107" spans="2:7" x14ac:dyDescent="0.25">
      <c r="B107" s="218"/>
      <c r="C107" s="218"/>
      <c r="D107" s="218"/>
      <c r="E107" s="218"/>
      <c r="F107" s="218"/>
      <c r="G107" s="218"/>
    </row>
    <row r="108" spans="2:7" x14ac:dyDescent="0.25">
      <c r="B108" s="218"/>
      <c r="C108" s="218"/>
      <c r="D108" s="218"/>
      <c r="E108" s="218"/>
      <c r="F108" s="218"/>
      <c r="G108" s="218"/>
    </row>
    <row r="109" spans="2:7" x14ac:dyDescent="0.25">
      <c r="B109" s="218"/>
      <c r="C109" s="218"/>
      <c r="D109" s="218"/>
      <c r="E109" s="218"/>
      <c r="F109" s="218"/>
      <c r="G109" s="218"/>
    </row>
    <row r="110" spans="2:7" x14ac:dyDescent="0.25">
      <c r="B110" s="218"/>
      <c r="C110" s="218"/>
      <c r="D110" s="218"/>
      <c r="E110" s="218"/>
      <c r="F110" s="218"/>
      <c r="G110" s="218"/>
    </row>
    <row r="111" spans="2:7" x14ac:dyDescent="0.25">
      <c r="B111" s="218"/>
      <c r="C111" s="218"/>
      <c r="D111" s="218"/>
      <c r="E111" s="218"/>
      <c r="F111" s="218"/>
      <c r="G111" s="218"/>
    </row>
    <row r="112" spans="2:7" x14ac:dyDescent="0.25">
      <c r="B112" s="218"/>
      <c r="C112" s="218"/>
      <c r="D112" s="218"/>
      <c r="E112" s="218"/>
      <c r="F112" s="218"/>
      <c r="G112" s="218"/>
    </row>
    <row r="113" spans="1:7" x14ac:dyDescent="0.25">
      <c r="B113" s="211"/>
      <c r="C113" s="211"/>
      <c r="D113" s="211"/>
      <c r="E113" s="211"/>
      <c r="F113" s="211"/>
      <c r="G113" s="211"/>
    </row>
    <row r="115" spans="1:7" x14ac:dyDescent="0.25">
      <c r="A115" s="219">
        <f ca="1">TODAY()</f>
        <v>45083</v>
      </c>
      <c r="B115" s="219"/>
      <c r="C115" s="46"/>
      <c r="D115" s="47"/>
      <c r="E115" s="47"/>
      <c r="F115" s="47"/>
      <c r="G115" s="47"/>
    </row>
    <row r="116" spans="1:7" x14ac:dyDescent="0.25">
      <c r="A116" s="14" t="s">
        <v>10</v>
      </c>
      <c r="B116" s="33"/>
      <c r="C116" s="48" t="s">
        <v>36</v>
      </c>
      <c r="D116" s="49"/>
      <c r="E116" s="49"/>
      <c r="F116" s="49"/>
      <c r="G116" s="49"/>
    </row>
    <row r="117" spans="1:7" x14ac:dyDescent="0.25">
      <c r="A117" s="214"/>
    </row>
  </sheetData>
  <sheetProtection sheet="1" selectLockedCells="1"/>
  <mergeCells count="41">
    <mergeCell ref="A20:C20"/>
    <mergeCell ref="E20:G20"/>
    <mergeCell ref="A4:B4"/>
    <mergeCell ref="A5:B5"/>
    <mergeCell ref="A6:B6"/>
    <mergeCell ref="A7:B7"/>
    <mergeCell ref="A8:B8"/>
    <mergeCell ref="A11:G11"/>
    <mergeCell ref="A12:G12"/>
    <mergeCell ref="A17:C17"/>
    <mergeCell ref="A18:C18"/>
    <mergeCell ref="E18:G18"/>
    <mergeCell ref="A19:C19"/>
    <mergeCell ref="A22:C22"/>
    <mergeCell ref="E22:G22"/>
    <mergeCell ref="A24:C24"/>
    <mergeCell ref="E24:G24"/>
    <mergeCell ref="A26:C26"/>
    <mergeCell ref="E26:G26"/>
    <mergeCell ref="B59:G59"/>
    <mergeCell ref="A28:C28"/>
    <mergeCell ref="E28:G28"/>
    <mergeCell ref="A30:C30"/>
    <mergeCell ref="E30:G30"/>
    <mergeCell ref="A34:G34"/>
    <mergeCell ref="A36:G36"/>
    <mergeCell ref="A37:G37"/>
    <mergeCell ref="B46:E46"/>
    <mergeCell ref="B48:E48"/>
    <mergeCell ref="B50:E50"/>
    <mergeCell ref="B57:H57"/>
    <mergeCell ref="B68:F68"/>
    <mergeCell ref="B69:G69"/>
    <mergeCell ref="B72:G112"/>
    <mergeCell ref="A115:B115"/>
    <mergeCell ref="B60:H60"/>
    <mergeCell ref="B61:H61"/>
    <mergeCell ref="B62:H62"/>
    <mergeCell ref="B63:G63"/>
    <mergeCell ref="B64:G64"/>
    <mergeCell ref="B65:G65"/>
  </mergeCells>
  <pageMargins left="0.70866141732283472" right="0.70866141732283472" top="0.78740157480314965" bottom="0.78740157480314965" header="0.31496062992125984" footer="0.31496062992125984"/>
  <pageSetup paperSize="9" orientation="portrait" r:id="rId1"/>
  <headerFooter>
    <oddHeader>&amp;C&amp;"Arial,Fett"&amp;UAnlage 3: &amp;"Arial,Standard"&amp;U   Antrag zur Richtlinie des Bezirk Unterfranken zur Errichtung und Finanzierung von Ambulant Betreuten Wohnen für psychisch kranke und psychisch behinderte Menschen</oddHeader>
    <oddFooter>&amp;L&amp;8Dok-Nr. 22467-02</oddFooter>
  </headerFooter>
  <rowBreaks count="1" manualBreakCount="1">
    <brk id="7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DU1867"/>
  <sheetViews>
    <sheetView zoomScale="80" zoomScaleNormal="80" workbookViewId="0">
      <pane ySplit="5" topLeftCell="A309" activePane="bottomLeft" state="frozen"/>
      <selection pane="bottomLeft" activeCell="F214" sqref="F214"/>
    </sheetView>
  </sheetViews>
  <sheetFormatPr baseColWidth="10" defaultColWidth="11.42578125" defaultRowHeight="12.75" x14ac:dyDescent="0.2"/>
  <cols>
    <col min="1" max="1" width="25.85546875" style="57" customWidth="1"/>
    <col min="2" max="2" width="11.42578125" style="57"/>
    <col min="3" max="3" width="13.5703125" style="57" bestFit="1" customWidth="1"/>
    <col min="4" max="14" width="11.42578125" style="57"/>
    <col min="15" max="15" width="28.42578125" style="57" hidden="1" customWidth="1"/>
    <col min="16" max="16" width="11.42578125" style="206"/>
    <col min="17" max="17" width="18.42578125" style="206" customWidth="1"/>
    <col min="18" max="19" width="11.42578125" style="206"/>
    <col min="20" max="16384" width="11.42578125" style="57"/>
  </cols>
  <sheetData>
    <row r="1" spans="1:43" s="55" customFormat="1" ht="19.5" thickBot="1" x14ac:dyDescent="0.35">
      <c r="A1" s="51" t="s">
        <v>70</v>
      </c>
      <c r="B1" s="52"/>
      <c r="C1" s="255"/>
      <c r="D1" s="256"/>
      <c r="E1" s="256"/>
      <c r="F1" s="256"/>
      <c r="G1" s="256"/>
      <c r="H1" s="256"/>
      <c r="I1" s="256"/>
      <c r="J1" s="256"/>
      <c r="K1" s="257"/>
      <c r="L1" s="53"/>
      <c r="M1" s="53"/>
      <c r="N1" s="53"/>
      <c r="O1" s="53"/>
      <c r="P1" s="54"/>
      <c r="Q1" s="54"/>
      <c r="R1" s="54"/>
      <c r="S1" s="54"/>
      <c r="T1" s="54"/>
      <c r="U1" s="54"/>
      <c r="V1" s="54"/>
      <c r="W1" s="54"/>
    </row>
    <row r="2" spans="1:43" s="55" customFormat="1" ht="19.5" thickBot="1" x14ac:dyDescent="0.35">
      <c r="A2" s="51" t="s">
        <v>24</v>
      </c>
      <c r="B2" s="52"/>
      <c r="C2" s="258">
        <v>2024</v>
      </c>
      <c r="D2" s="259"/>
      <c r="E2" s="56"/>
      <c r="F2" s="56"/>
      <c r="G2" s="56"/>
      <c r="H2" s="56"/>
      <c r="I2" s="56"/>
      <c r="J2" s="56"/>
      <c r="K2" s="56"/>
      <c r="L2" s="53"/>
      <c r="M2" s="53">
        <f>R5</f>
        <v>39</v>
      </c>
      <c r="N2" s="53"/>
      <c r="O2" s="53"/>
      <c r="P2" s="54"/>
      <c r="Q2" s="54"/>
      <c r="R2" s="54"/>
      <c r="S2" s="54"/>
      <c r="T2" s="54"/>
      <c r="U2" s="54"/>
      <c r="V2" s="54"/>
      <c r="W2" s="54"/>
    </row>
    <row r="3" spans="1:43" ht="13.5" thickBot="1" x14ac:dyDescent="0.25">
      <c r="O3" s="58"/>
      <c r="P3" s="59"/>
      <c r="Q3" s="59"/>
      <c r="R3" s="59"/>
      <c r="S3" s="59"/>
      <c r="T3" s="59"/>
      <c r="U3" s="59"/>
      <c r="V3" s="59"/>
      <c r="W3" s="59"/>
      <c r="X3" s="58"/>
      <c r="Y3" s="58"/>
      <c r="Z3" s="58"/>
      <c r="AA3" s="58"/>
      <c r="AB3" s="58"/>
      <c r="AC3" s="58"/>
      <c r="AD3" s="58"/>
      <c r="AE3" s="58"/>
      <c r="AF3" s="58"/>
      <c r="AG3" s="58"/>
      <c r="AH3" s="58"/>
      <c r="AI3" s="58"/>
      <c r="AJ3" s="58"/>
      <c r="AK3" s="58"/>
      <c r="AL3" s="58"/>
      <c r="AM3" s="58"/>
      <c r="AN3" s="58"/>
      <c r="AO3" s="58"/>
      <c r="AP3" s="58"/>
      <c r="AQ3" s="58"/>
    </row>
    <row r="4" spans="1:43" s="69" customFormat="1" ht="19.5" thickBot="1" x14ac:dyDescent="0.35">
      <c r="A4" s="60" t="s">
        <v>72</v>
      </c>
      <c r="B4" s="61" t="s">
        <v>79</v>
      </c>
      <c r="C4" s="62" t="s">
        <v>45</v>
      </c>
      <c r="D4" s="63" t="s">
        <v>45</v>
      </c>
      <c r="E4" s="62" t="s">
        <v>45</v>
      </c>
      <c r="F4" s="62" t="s">
        <v>45</v>
      </c>
      <c r="G4" s="64" t="s">
        <v>45</v>
      </c>
      <c r="H4" s="62" t="s">
        <v>45</v>
      </c>
      <c r="I4" s="63" t="s">
        <v>45</v>
      </c>
      <c r="J4" s="62" t="s">
        <v>45</v>
      </c>
      <c r="K4" s="62" t="s">
        <v>45</v>
      </c>
      <c r="L4" s="62" t="s">
        <v>45</v>
      </c>
      <c r="M4" s="62" t="s">
        <v>45</v>
      </c>
      <c r="N4" s="62" t="s">
        <v>45</v>
      </c>
      <c r="O4" s="65"/>
      <c r="P4" s="66"/>
      <c r="Q4" s="67" t="s">
        <v>71</v>
      </c>
      <c r="R4" s="66"/>
      <c r="S4" s="66"/>
      <c r="T4" s="66"/>
      <c r="U4" s="66"/>
      <c r="V4" s="66"/>
      <c r="W4" s="66"/>
      <c r="X4" s="68"/>
      <c r="Y4" s="68"/>
      <c r="Z4" s="68"/>
      <c r="AA4" s="68"/>
      <c r="AB4" s="68"/>
      <c r="AC4" s="68"/>
      <c r="AD4" s="68"/>
      <c r="AE4" s="68"/>
      <c r="AF4" s="68"/>
      <c r="AG4" s="68"/>
      <c r="AH4" s="68"/>
      <c r="AI4" s="68"/>
      <c r="AJ4" s="68"/>
      <c r="AK4" s="68"/>
      <c r="AL4" s="68"/>
      <c r="AM4" s="68"/>
      <c r="AN4" s="68"/>
      <c r="AO4" s="68"/>
      <c r="AP4" s="68"/>
      <c r="AQ4" s="68"/>
    </row>
    <row r="5" spans="1:43" s="69" customFormat="1" ht="19.5" thickBot="1" x14ac:dyDescent="0.35">
      <c r="A5" s="60"/>
      <c r="B5" s="70"/>
      <c r="C5" s="71">
        <v>1</v>
      </c>
      <c r="D5" s="72">
        <v>2</v>
      </c>
      <c r="E5" s="71">
        <v>3</v>
      </c>
      <c r="F5" s="71">
        <v>4</v>
      </c>
      <c r="G5" s="73">
        <v>5</v>
      </c>
      <c r="H5" s="71">
        <v>6</v>
      </c>
      <c r="I5" s="72">
        <v>7</v>
      </c>
      <c r="J5" s="71">
        <v>8</v>
      </c>
      <c r="K5" s="71">
        <v>9</v>
      </c>
      <c r="L5" s="71">
        <v>10</v>
      </c>
      <c r="M5" s="71">
        <v>11</v>
      </c>
      <c r="N5" s="71">
        <v>12</v>
      </c>
      <c r="O5" s="65"/>
      <c r="P5" s="66"/>
      <c r="Q5" s="74" t="s">
        <v>69</v>
      </c>
      <c r="R5" s="75">
        <v>39</v>
      </c>
      <c r="S5" s="66"/>
      <c r="T5" s="66"/>
      <c r="U5" s="66"/>
      <c r="V5" s="66"/>
      <c r="W5" s="66"/>
      <c r="X5" s="68"/>
      <c r="Y5" s="68"/>
      <c r="Z5" s="68"/>
      <c r="AA5" s="68"/>
      <c r="AB5" s="68"/>
      <c r="AC5" s="68"/>
      <c r="AD5" s="68"/>
      <c r="AE5" s="68"/>
      <c r="AF5" s="68"/>
      <c r="AG5" s="68"/>
      <c r="AH5" s="68"/>
      <c r="AI5" s="68"/>
      <c r="AJ5" s="68"/>
      <c r="AK5" s="68"/>
      <c r="AL5" s="68"/>
      <c r="AM5" s="68"/>
      <c r="AN5" s="68"/>
      <c r="AO5" s="68"/>
      <c r="AP5" s="68"/>
      <c r="AQ5" s="68"/>
    </row>
    <row r="6" spans="1:43" ht="14.25" thickTop="1" thickBot="1" x14ac:dyDescent="0.25">
      <c r="A6" s="76"/>
      <c r="B6" s="77"/>
      <c r="C6" s="78"/>
      <c r="D6" s="79"/>
      <c r="E6" s="78"/>
      <c r="F6" s="78"/>
      <c r="G6" s="80"/>
      <c r="H6" s="78"/>
      <c r="I6" s="79"/>
      <c r="J6" s="78"/>
      <c r="K6" s="78"/>
      <c r="L6" s="78"/>
      <c r="M6" s="78"/>
      <c r="N6" s="81"/>
      <c r="O6" s="82"/>
      <c r="P6" s="59"/>
      <c r="Q6" s="59"/>
      <c r="R6" s="59"/>
      <c r="S6" s="59"/>
      <c r="T6" s="59"/>
      <c r="U6" s="59"/>
      <c r="V6" s="59"/>
      <c r="W6" s="59"/>
      <c r="X6" s="58"/>
      <c r="Y6" s="58"/>
      <c r="Z6" s="58"/>
      <c r="AA6" s="58"/>
      <c r="AB6" s="58"/>
      <c r="AC6" s="58"/>
      <c r="AD6" s="58"/>
      <c r="AE6" s="58"/>
      <c r="AF6" s="58"/>
      <c r="AG6" s="58"/>
      <c r="AH6" s="58"/>
      <c r="AI6" s="58"/>
      <c r="AJ6" s="58"/>
      <c r="AK6" s="58"/>
      <c r="AL6" s="58"/>
      <c r="AM6" s="58"/>
      <c r="AN6" s="58"/>
      <c r="AO6" s="58"/>
      <c r="AP6" s="58"/>
      <c r="AQ6" s="58"/>
    </row>
    <row r="7" spans="1:43" s="87" customFormat="1" ht="13.5" thickBot="1" x14ac:dyDescent="0.25">
      <c r="A7" s="83"/>
      <c r="B7" s="84">
        <v>1</v>
      </c>
      <c r="C7" s="85"/>
      <c r="D7" s="85"/>
      <c r="E7" s="85"/>
      <c r="F7" s="85"/>
      <c r="G7" s="85"/>
      <c r="H7" s="85"/>
      <c r="I7" s="85"/>
      <c r="J7" s="85"/>
      <c r="K7" s="85"/>
      <c r="L7" s="85"/>
      <c r="M7" s="85"/>
      <c r="N7" s="85"/>
      <c r="O7" s="86"/>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row>
    <row r="8" spans="1:43" ht="13.5" thickBot="1" x14ac:dyDescent="0.25">
      <c r="A8" s="83"/>
      <c r="B8" s="88">
        <v>2</v>
      </c>
      <c r="C8" s="85"/>
      <c r="D8" s="85"/>
      <c r="E8" s="85"/>
      <c r="F8" s="85"/>
      <c r="G8" s="85"/>
      <c r="H8" s="85"/>
      <c r="I8" s="85"/>
      <c r="J8" s="85"/>
      <c r="K8" s="85"/>
      <c r="L8" s="85"/>
      <c r="M8" s="85"/>
      <c r="N8" s="85"/>
      <c r="O8" s="89"/>
      <c r="P8" s="59"/>
      <c r="Q8" s="59"/>
      <c r="R8" s="59"/>
      <c r="S8" s="59"/>
      <c r="T8" s="59"/>
      <c r="U8" s="59"/>
      <c r="V8" s="59"/>
      <c r="W8" s="59"/>
      <c r="X8" s="58"/>
      <c r="Y8" s="58"/>
      <c r="Z8" s="58"/>
      <c r="AA8" s="58"/>
      <c r="AB8" s="58"/>
      <c r="AC8" s="58"/>
      <c r="AD8" s="58"/>
      <c r="AE8" s="58"/>
      <c r="AF8" s="58"/>
      <c r="AG8" s="58"/>
      <c r="AH8" s="58"/>
      <c r="AI8" s="58"/>
      <c r="AJ8" s="58"/>
      <c r="AK8" s="58"/>
      <c r="AL8" s="58"/>
      <c r="AM8" s="58"/>
      <c r="AN8" s="58"/>
      <c r="AO8" s="58"/>
      <c r="AP8" s="58"/>
      <c r="AQ8" s="58"/>
    </row>
    <row r="9" spans="1:43" s="87" customFormat="1" ht="13.5" thickBot="1" x14ac:dyDescent="0.25">
      <c r="A9" s="83"/>
      <c r="B9" s="84">
        <v>3</v>
      </c>
      <c r="C9" s="85"/>
      <c r="D9" s="85"/>
      <c r="E9" s="85"/>
      <c r="F9" s="85"/>
      <c r="G9" s="85"/>
      <c r="H9" s="85"/>
      <c r="I9" s="85"/>
      <c r="J9" s="85"/>
      <c r="K9" s="85"/>
      <c r="L9" s="85"/>
      <c r="M9" s="85"/>
      <c r="N9" s="85"/>
      <c r="O9" s="86"/>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row>
    <row r="10" spans="1:43" s="87" customFormat="1" ht="13.5" thickBot="1" x14ac:dyDescent="0.25">
      <c r="A10" s="83"/>
      <c r="B10" s="84">
        <v>4</v>
      </c>
      <c r="C10" s="85"/>
      <c r="D10" s="85"/>
      <c r="E10" s="85"/>
      <c r="F10" s="85"/>
      <c r="G10" s="85"/>
      <c r="H10" s="85"/>
      <c r="I10" s="85"/>
      <c r="J10" s="85"/>
      <c r="K10" s="85"/>
      <c r="L10" s="85"/>
      <c r="M10" s="85"/>
      <c r="N10" s="85"/>
      <c r="O10" s="86"/>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row>
    <row r="11" spans="1:43" s="87" customFormat="1" ht="13.5" thickBot="1" x14ac:dyDescent="0.25">
      <c r="A11" s="83"/>
      <c r="B11" s="90">
        <v>5</v>
      </c>
      <c r="C11" s="91"/>
      <c r="D11" s="91"/>
      <c r="E11" s="91"/>
      <c r="F11" s="91"/>
      <c r="G11" s="91"/>
      <c r="H11" s="91"/>
      <c r="I11" s="91"/>
      <c r="J11" s="91"/>
      <c r="K11" s="91"/>
      <c r="L11" s="91"/>
      <c r="M11" s="91"/>
      <c r="N11" s="91"/>
      <c r="O11" s="86"/>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row>
    <row r="12" spans="1:43" s="87" customFormat="1" ht="13.5" thickBot="1" x14ac:dyDescent="0.25">
      <c r="A12" s="83"/>
      <c r="B12" s="84">
        <v>6</v>
      </c>
      <c r="C12" s="85"/>
      <c r="D12" s="85"/>
      <c r="E12" s="85"/>
      <c r="F12" s="85"/>
      <c r="G12" s="85"/>
      <c r="H12" s="85"/>
      <c r="I12" s="85"/>
      <c r="J12" s="85"/>
      <c r="K12" s="85"/>
      <c r="L12" s="85"/>
      <c r="M12" s="85"/>
      <c r="N12" s="85"/>
      <c r="O12" s="86"/>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row>
    <row r="13" spans="1:43" ht="13.5" thickBot="1" x14ac:dyDescent="0.25">
      <c r="A13" s="83"/>
      <c r="B13" s="88">
        <v>7</v>
      </c>
      <c r="C13" s="85"/>
      <c r="D13" s="85"/>
      <c r="E13" s="85"/>
      <c r="F13" s="85"/>
      <c r="G13" s="85"/>
      <c r="H13" s="85"/>
      <c r="I13" s="85"/>
      <c r="J13" s="85"/>
      <c r="K13" s="85"/>
      <c r="L13" s="85"/>
      <c r="M13" s="85"/>
      <c r="N13" s="85"/>
      <c r="O13" s="82"/>
      <c r="P13" s="59"/>
      <c r="Q13" s="59"/>
      <c r="R13" s="59"/>
      <c r="S13" s="59"/>
      <c r="T13" s="59"/>
      <c r="U13" s="59"/>
      <c r="V13" s="59"/>
      <c r="W13" s="59"/>
      <c r="X13" s="58"/>
      <c r="Y13" s="58"/>
      <c r="Z13" s="58"/>
      <c r="AA13" s="58"/>
      <c r="AB13" s="58"/>
      <c r="AC13" s="58"/>
      <c r="AD13" s="58"/>
      <c r="AE13" s="58"/>
      <c r="AF13" s="58"/>
      <c r="AG13" s="58"/>
      <c r="AH13" s="58"/>
      <c r="AI13" s="58"/>
      <c r="AJ13" s="58"/>
      <c r="AK13" s="58"/>
      <c r="AL13" s="58"/>
      <c r="AM13" s="58"/>
      <c r="AN13" s="58"/>
      <c r="AO13" s="58"/>
      <c r="AP13" s="58"/>
      <c r="AQ13" s="58"/>
    </row>
    <row r="14" spans="1:43" ht="13.5" thickBot="1" x14ac:dyDescent="0.25">
      <c r="A14" s="83"/>
      <c r="B14" s="92">
        <v>8</v>
      </c>
      <c r="C14" s="85"/>
      <c r="D14" s="85"/>
      <c r="E14" s="85"/>
      <c r="F14" s="85"/>
      <c r="G14" s="85"/>
      <c r="H14" s="85"/>
      <c r="I14" s="85"/>
      <c r="J14" s="85"/>
      <c r="K14" s="85"/>
      <c r="L14" s="85"/>
      <c r="M14" s="85"/>
      <c r="N14" s="85"/>
      <c r="O14" s="82"/>
      <c r="P14" s="59"/>
      <c r="Q14" s="59"/>
      <c r="R14" s="59"/>
      <c r="S14" s="59"/>
      <c r="T14" s="59"/>
      <c r="U14" s="59"/>
      <c r="V14" s="59"/>
      <c r="W14" s="59"/>
      <c r="X14" s="58"/>
      <c r="Y14" s="58"/>
      <c r="Z14" s="58"/>
      <c r="AA14" s="58"/>
      <c r="AB14" s="58"/>
      <c r="AC14" s="58"/>
      <c r="AD14" s="58"/>
      <c r="AE14" s="58"/>
      <c r="AF14" s="58"/>
      <c r="AG14" s="58"/>
      <c r="AH14" s="58"/>
      <c r="AI14" s="58"/>
      <c r="AJ14" s="58"/>
      <c r="AK14" s="58"/>
      <c r="AL14" s="58"/>
      <c r="AM14" s="58"/>
      <c r="AN14" s="58"/>
      <c r="AO14" s="58"/>
      <c r="AP14" s="58"/>
      <c r="AQ14" s="58"/>
    </row>
    <row r="15" spans="1:43" ht="13.5" thickBot="1" x14ac:dyDescent="0.25">
      <c r="A15" s="83"/>
      <c r="B15" s="88">
        <v>9</v>
      </c>
      <c r="C15" s="85"/>
      <c r="D15" s="85"/>
      <c r="E15" s="85"/>
      <c r="F15" s="85"/>
      <c r="G15" s="85"/>
      <c r="H15" s="85"/>
      <c r="I15" s="85"/>
      <c r="J15" s="85"/>
      <c r="K15" s="85"/>
      <c r="L15" s="85"/>
      <c r="M15" s="85"/>
      <c r="N15" s="85"/>
      <c r="O15" s="82"/>
      <c r="P15" s="59"/>
      <c r="Q15" s="59"/>
      <c r="R15" s="59"/>
      <c r="S15" s="59"/>
      <c r="T15" s="59"/>
      <c r="U15" s="59"/>
      <c r="V15" s="59"/>
      <c r="W15" s="59"/>
      <c r="X15" s="58"/>
      <c r="Y15" s="58"/>
      <c r="Z15" s="58"/>
      <c r="AA15" s="58"/>
      <c r="AB15" s="58"/>
      <c r="AC15" s="58"/>
      <c r="AD15" s="58"/>
      <c r="AE15" s="58"/>
      <c r="AF15" s="58"/>
      <c r="AG15" s="58"/>
      <c r="AH15" s="58"/>
      <c r="AI15" s="58"/>
      <c r="AJ15" s="58"/>
      <c r="AK15" s="58"/>
      <c r="AL15" s="58"/>
      <c r="AM15" s="58"/>
      <c r="AN15" s="58"/>
      <c r="AO15" s="58"/>
      <c r="AP15" s="58"/>
      <c r="AQ15" s="58"/>
    </row>
    <row r="16" spans="1:43" ht="13.5" thickBot="1" x14ac:dyDescent="0.25">
      <c r="A16" s="83"/>
      <c r="B16" s="88">
        <v>10</v>
      </c>
      <c r="C16" s="85"/>
      <c r="D16" s="85"/>
      <c r="E16" s="85"/>
      <c r="F16" s="85"/>
      <c r="G16" s="85"/>
      <c r="H16" s="85"/>
      <c r="I16" s="85"/>
      <c r="J16" s="85"/>
      <c r="K16" s="85"/>
      <c r="L16" s="85"/>
      <c r="M16" s="85"/>
      <c r="N16" s="85"/>
      <c r="O16" s="82"/>
      <c r="P16" s="59"/>
      <c r="Q16" s="59"/>
      <c r="R16" s="59"/>
      <c r="S16" s="59"/>
      <c r="T16" s="59"/>
      <c r="U16" s="59"/>
      <c r="V16" s="59"/>
      <c r="W16" s="59"/>
      <c r="X16" s="58"/>
      <c r="Y16" s="58"/>
      <c r="Z16" s="58"/>
      <c r="AA16" s="58"/>
      <c r="AB16" s="58"/>
      <c r="AC16" s="58"/>
      <c r="AD16" s="58"/>
      <c r="AE16" s="58"/>
      <c r="AF16" s="58"/>
      <c r="AG16" s="58"/>
      <c r="AH16" s="58"/>
      <c r="AI16" s="58"/>
      <c r="AJ16" s="58"/>
      <c r="AK16" s="58"/>
      <c r="AL16" s="58"/>
      <c r="AM16" s="58"/>
      <c r="AN16" s="58"/>
      <c r="AO16" s="58"/>
      <c r="AP16" s="58"/>
      <c r="AQ16" s="58"/>
    </row>
    <row r="17" spans="1:43" ht="13.5" thickBot="1" x14ac:dyDescent="0.25">
      <c r="A17" s="83"/>
      <c r="B17" s="88">
        <v>11</v>
      </c>
      <c r="C17" s="85"/>
      <c r="D17" s="85"/>
      <c r="E17" s="85"/>
      <c r="F17" s="85"/>
      <c r="G17" s="85"/>
      <c r="H17" s="85"/>
      <c r="I17" s="85"/>
      <c r="J17" s="85"/>
      <c r="K17" s="85"/>
      <c r="L17" s="85"/>
      <c r="M17" s="85"/>
      <c r="N17" s="85"/>
      <c r="O17" s="82"/>
      <c r="P17" s="59"/>
      <c r="Q17" s="59"/>
      <c r="R17" s="59"/>
      <c r="S17" s="59"/>
      <c r="T17" s="59"/>
      <c r="U17" s="59"/>
      <c r="V17" s="59"/>
      <c r="W17" s="59"/>
      <c r="X17" s="58"/>
      <c r="Y17" s="58"/>
      <c r="Z17" s="58"/>
      <c r="AA17" s="58"/>
      <c r="AB17" s="58"/>
      <c r="AC17" s="58"/>
      <c r="AD17" s="58"/>
      <c r="AE17" s="58"/>
      <c r="AF17" s="58"/>
      <c r="AG17" s="58"/>
      <c r="AH17" s="58"/>
      <c r="AI17" s="58"/>
      <c r="AJ17" s="58"/>
      <c r="AK17" s="58"/>
      <c r="AL17" s="58"/>
      <c r="AM17" s="58"/>
      <c r="AN17" s="58"/>
      <c r="AO17" s="58"/>
      <c r="AP17" s="58"/>
      <c r="AQ17" s="58"/>
    </row>
    <row r="18" spans="1:43" ht="13.5" thickBot="1" x14ac:dyDescent="0.25">
      <c r="A18" s="83"/>
      <c r="B18" s="88">
        <v>12</v>
      </c>
      <c r="C18" s="85"/>
      <c r="D18" s="85"/>
      <c r="E18" s="85"/>
      <c r="F18" s="85"/>
      <c r="G18" s="85"/>
      <c r="H18" s="85"/>
      <c r="I18" s="85"/>
      <c r="J18" s="85"/>
      <c r="K18" s="85"/>
      <c r="L18" s="85"/>
      <c r="M18" s="85"/>
      <c r="N18" s="85"/>
      <c r="O18" s="82"/>
      <c r="P18" s="59"/>
      <c r="Q18" s="59"/>
      <c r="R18" s="59"/>
      <c r="S18" s="59"/>
      <c r="T18" s="59"/>
      <c r="U18" s="59"/>
      <c r="V18" s="59"/>
      <c r="W18" s="59"/>
      <c r="X18" s="58"/>
      <c r="Y18" s="58"/>
      <c r="Z18" s="58"/>
      <c r="AA18" s="58"/>
      <c r="AB18" s="58"/>
      <c r="AC18" s="58"/>
      <c r="AD18" s="58"/>
      <c r="AE18" s="58"/>
      <c r="AF18" s="58"/>
      <c r="AG18" s="58"/>
      <c r="AH18" s="58"/>
      <c r="AI18" s="58"/>
      <c r="AJ18" s="58"/>
      <c r="AK18" s="58"/>
      <c r="AL18" s="58"/>
      <c r="AM18" s="58"/>
      <c r="AN18" s="58"/>
      <c r="AO18" s="58"/>
      <c r="AP18" s="58"/>
      <c r="AQ18" s="58"/>
    </row>
    <row r="19" spans="1:43" ht="13.5" thickBot="1" x14ac:dyDescent="0.25">
      <c r="A19" s="83"/>
      <c r="B19" s="88">
        <v>13</v>
      </c>
      <c r="C19" s="85"/>
      <c r="D19" s="85"/>
      <c r="E19" s="85"/>
      <c r="F19" s="85"/>
      <c r="G19" s="85"/>
      <c r="H19" s="85"/>
      <c r="I19" s="85"/>
      <c r="J19" s="85"/>
      <c r="K19" s="85"/>
      <c r="L19" s="85"/>
      <c r="M19" s="85"/>
      <c r="N19" s="85"/>
      <c r="O19" s="82"/>
      <c r="P19" s="59"/>
      <c r="Q19" s="59"/>
      <c r="R19" s="59"/>
      <c r="S19" s="59"/>
      <c r="T19" s="59"/>
      <c r="U19" s="59"/>
      <c r="V19" s="59"/>
      <c r="W19" s="59"/>
      <c r="X19" s="58"/>
      <c r="Y19" s="58"/>
      <c r="Z19" s="58"/>
      <c r="AA19" s="58"/>
      <c r="AB19" s="58"/>
      <c r="AC19" s="58"/>
      <c r="AD19" s="58"/>
      <c r="AE19" s="58"/>
      <c r="AF19" s="58"/>
      <c r="AG19" s="58"/>
      <c r="AH19" s="58"/>
      <c r="AI19" s="58"/>
      <c r="AJ19" s="58"/>
      <c r="AK19" s="58"/>
      <c r="AL19" s="58"/>
      <c r="AM19" s="58"/>
      <c r="AN19" s="58"/>
      <c r="AO19" s="58"/>
      <c r="AP19" s="58"/>
      <c r="AQ19" s="58"/>
    </row>
    <row r="20" spans="1:43" ht="13.5" thickBot="1" x14ac:dyDescent="0.25">
      <c r="A20" s="83"/>
      <c r="B20" s="88">
        <v>14</v>
      </c>
      <c r="C20" s="85"/>
      <c r="D20" s="85"/>
      <c r="E20" s="85"/>
      <c r="F20" s="85"/>
      <c r="G20" s="85"/>
      <c r="H20" s="85"/>
      <c r="I20" s="85"/>
      <c r="J20" s="85"/>
      <c r="K20" s="85"/>
      <c r="L20" s="85"/>
      <c r="M20" s="85"/>
      <c r="N20" s="85"/>
      <c r="O20" s="82"/>
      <c r="P20" s="59"/>
      <c r="Q20" s="59"/>
      <c r="R20" s="59"/>
      <c r="S20" s="59"/>
      <c r="T20" s="59"/>
      <c r="U20" s="59"/>
      <c r="V20" s="59"/>
      <c r="W20" s="59"/>
      <c r="X20" s="58"/>
      <c r="Y20" s="58"/>
      <c r="Z20" s="58"/>
      <c r="AA20" s="58"/>
      <c r="AB20" s="58"/>
      <c r="AC20" s="58"/>
      <c r="AD20" s="58"/>
      <c r="AE20" s="58"/>
      <c r="AF20" s="58"/>
      <c r="AG20" s="58"/>
      <c r="AH20" s="58"/>
      <c r="AI20" s="58"/>
      <c r="AJ20" s="58"/>
      <c r="AK20" s="58"/>
      <c r="AL20" s="58"/>
      <c r="AM20" s="58"/>
      <c r="AN20" s="58"/>
      <c r="AO20" s="58"/>
      <c r="AP20" s="58"/>
      <c r="AQ20" s="58"/>
    </row>
    <row r="21" spans="1:43" ht="13.5" thickBot="1" x14ac:dyDescent="0.25">
      <c r="A21" s="83"/>
      <c r="B21" s="88">
        <v>15</v>
      </c>
      <c r="C21" s="85"/>
      <c r="D21" s="85"/>
      <c r="E21" s="85"/>
      <c r="F21" s="85"/>
      <c r="G21" s="85"/>
      <c r="H21" s="85"/>
      <c r="I21" s="85"/>
      <c r="J21" s="85"/>
      <c r="K21" s="85"/>
      <c r="L21" s="85"/>
      <c r="M21" s="85"/>
      <c r="N21" s="85"/>
      <c r="O21" s="82"/>
      <c r="P21" s="59"/>
      <c r="Q21" s="59"/>
      <c r="R21" s="59"/>
      <c r="S21" s="59"/>
      <c r="T21" s="59"/>
      <c r="U21" s="59"/>
      <c r="V21" s="59"/>
      <c r="W21" s="59"/>
      <c r="X21" s="58"/>
      <c r="Y21" s="58"/>
      <c r="Z21" s="58"/>
      <c r="AA21" s="58"/>
      <c r="AB21" s="58"/>
      <c r="AC21" s="58"/>
      <c r="AD21" s="58"/>
      <c r="AE21" s="58"/>
      <c r="AF21" s="58"/>
      <c r="AG21" s="58"/>
      <c r="AH21" s="58"/>
      <c r="AI21" s="58"/>
      <c r="AJ21" s="58"/>
      <c r="AK21" s="58"/>
      <c r="AL21" s="58"/>
      <c r="AM21" s="58"/>
      <c r="AN21" s="58"/>
      <c r="AO21" s="58"/>
      <c r="AP21" s="58"/>
      <c r="AQ21" s="58"/>
    </row>
    <row r="22" spans="1:43" ht="13.5" thickBot="1" x14ac:dyDescent="0.25">
      <c r="A22" s="83"/>
      <c r="B22" s="88">
        <v>16</v>
      </c>
      <c r="C22" s="85"/>
      <c r="D22" s="85"/>
      <c r="E22" s="85"/>
      <c r="F22" s="85"/>
      <c r="G22" s="85"/>
      <c r="H22" s="85"/>
      <c r="I22" s="85"/>
      <c r="J22" s="85"/>
      <c r="K22" s="85"/>
      <c r="L22" s="85"/>
      <c r="M22" s="85"/>
      <c r="N22" s="85"/>
      <c r="O22" s="82"/>
      <c r="P22" s="59"/>
      <c r="Q22" s="59"/>
      <c r="R22" s="59"/>
      <c r="S22" s="59"/>
      <c r="T22" s="59"/>
      <c r="U22" s="59"/>
      <c r="V22" s="59"/>
      <c r="W22" s="59"/>
      <c r="X22" s="58"/>
      <c r="Y22" s="58"/>
      <c r="Z22" s="58"/>
      <c r="AA22" s="58"/>
      <c r="AB22" s="58"/>
      <c r="AC22" s="58"/>
      <c r="AD22" s="58"/>
      <c r="AE22" s="58"/>
      <c r="AF22" s="58"/>
      <c r="AG22" s="58"/>
      <c r="AH22" s="58"/>
      <c r="AI22" s="58"/>
      <c r="AJ22" s="58"/>
      <c r="AK22" s="58"/>
      <c r="AL22" s="58"/>
      <c r="AM22" s="58"/>
      <c r="AN22" s="58"/>
      <c r="AO22" s="58"/>
      <c r="AP22" s="58"/>
      <c r="AQ22" s="58"/>
    </row>
    <row r="23" spans="1:43" ht="13.5" thickBot="1" x14ac:dyDescent="0.25">
      <c r="A23" s="83"/>
      <c r="B23" s="88">
        <v>17</v>
      </c>
      <c r="C23" s="85"/>
      <c r="D23" s="85"/>
      <c r="E23" s="85"/>
      <c r="F23" s="85"/>
      <c r="G23" s="85"/>
      <c r="H23" s="85"/>
      <c r="I23" s="85"/>
      <c r="J23" s="85"/>
      <c r="K23" s="85"/>
      <c r="L23" s="85"/>
      <c r="M23" s="85"/>
      <c r="N23" s="85"/>
      <c r="O23" s="82"/>
      <c r="P23" s="59"/>
      <c r="Q23" s="59"/>
      <c r="R23" s="59"/>
      <c r="S23" s="59"/>
      <c r="T23" s="59"/>
      <c r="U23" s="59"/>
      <c r="V23" s="59"/>
      <c r="W23" s="59"/>
      <c r="X23" s="58"/>
      <c r="Y23" s="58"/>
      <c r="Z23" s="58"/>
      <c r="AA23" s="58"/>
      <c r="AB23" s="58"/>
      <c r="AC23" s="58"/>
      <c r="AD23" s="58"/>
      <c r="AE23" s="58"/>
      <c r="AF23" s="58"/>
      <c r="AG23" s="58"/>
      <c r="AH23" s="58"/>
      <c r="AI23" s="58"/>
      <c r="AJ23" s="58"/>
      <c r="AK23" s="58"/>
      <c r="AL23" s="58"/>
      <c r="AM23" s="58"/>
      <c r="AN23" s="58"/>
      <c r="AO23" s="58"/>
      <c r="AP23" s="58"/>
      <c r="AQ23" s="58"/>
    </row>
    <row r="24" spans="1:43" ht="13.5" thickBot="1" x14ac:dyDescent="0.25">
      <c r="A24" s="83"/>
      <c r="B24" s="88">
        <v>18</v>
      </c>
      <c r="C24" s="85"/>
      <c r="D24" s="85"/>
      <c r="E24" s="85"/>
      <c r="F24" s="85"/>
      <c r="G24" s="85"/>
      <c r="H24" s="85"/>
      <c r="I24" s="85"/>
      <c r="J24" s="85"/>
      <c r="K24" s="85"/>
      <c r="L24" s="85"/>
      <c r="M24" s="85"/>
      <c r="N24" s="85"/>
      <c r="O24" s="82"/>
      <c r="P24" s="59"/>
      <c r="Q24" s="59"/>
      <c r="R24" s="59"/>
      <c r="S24" s="59"/>
      <c r="T24" s="59"/>
      <c r="U24" s="59"/>
      <c r="V24" s="59"/>
      <c r="W24" s="59"/>
      <c r="X24" s="58"/>
      <c r="Y24" s="58"/>
      <c r="Z24" s="58"/>
      <c r="AA24" s="58"/>
      <c r="AB24" s="58"/>
      <c r="AC24" s="58"/>
      <c r="AD24" s="58"/>
      <c r="AE24" s="58"/>
      <c r="AF24" s="58"/>
      <c r="AG24" s="58"/>
      <c r="AH24" s="58"/>
      <c r="AI24" s="58"/>
      <c r="AJ24" s="58"/>
      <c r="AK24" s="58"/>
      <c r="AL24" s="58"/>
      <c r="AM24" s="58"/>
      <c r="AN24" s="58"/>
      <c r="AO24" s="58"/>
      <c r="AP24" s="58"/>
      <c r="AQ24" s="58"/>
    </row>
    <row r="25" spans="1:43" ht="13.5" thickBot="1" x14ac:dyDescent="0.25">
      <c r="A25" s="83"/>
      <c r="B25" s="88">
        <v>19</v>
      </c>
      <c r="C25" s="85"/>
      <c r="D25" s="85"/>
      <c r="E25" s="85"/>
      <c r="F25" s="85"/>
      <c r="G25" s="85"/>
      <c r="H25" s="85"/>
      <c r="I25" s="85"/>
      <c r="J25" s="85"/>
      <c r="K25" s="85"/>
      <c r="L25" s="85"/>
      <c r="M25" s="85"/>
      <c r="N25" s="85"/>
      <c r="O25" s="82"/>
      <c r="P25" s="59"/>
      <c r="Q25" s="59"/>
      <c r="R25" s="59"/>
      <c r="S25" s="59"/>
      <c r="T25" s="59"/>
      <c r="U25" s="59"/>
      <c r="V25" s="59"/>
      <c r="W25" s="59"/>
      <c r="X25" s="58"/>
      <c r="Y25" s="58"/>
      <c r="Z25" s="58"/>
      <c r="AA25" s="58"/>
      <c r="AB25" s="58"/>
      <c r="AC25" s="58"/>
      <c r="AD25" s="58"/>
      <c r="AE25" s="58"/>
      <c r="AF25" s="58"/>
      <c r="AG25" s="58"/>
      <c r="AH25" s="58"/>
      <c r="AI25" s="58"/>
      <c r="AJ25" s="58"/>
      <c r="AK25" s="58"/>
      <c r="AL25" s="58"/>
      <c r="AM25" s="58"/>
      <c r="AN25" s="58"/>
      <c r="AO25" s="58"/>
      <c r="AP25" s="58"/>
      <c r="AQ25" s="58"/>
    </row>
    <row r="26" spans="1:43" ht="13.5" thickBot="1" x14ac:dyDescent="0.25">
      <c r="A26" s="83"/>
      <c r="B26" s="88">
        <v>20</v>
      </c>
      <c r="C26" s="85"/>
      <c r="D26" s="85"/>
      <c r="E26" s="85"/>
      <c r="F26" s="85"/>
      <c r="G26" s="85"/>
      <c r="H26" s="85"/>
      <c r="I26" s="85"/>
      <c r="J26" s="85"/>
      <c r="K26" s="85"/>
      <c r="L26" s="85"/>
      <c r="M26" s="85"/>
      <c r="N26" s="85"/>
      <c r="O26" s="82"/>
      <c r="P26" s="59"/>
      <c r="Q26" s="59"/>
      <c r="R26" s="59"/>
      <c r="S26" s="59"/>
      <c r="T26" s="59"/>
      <c r="U26" s="59"/>
      <c r="V26" s="59"/>
      <c r="W26" s="59"/>
      <c r="X26" s="58"/>
      <c r="Y26" s="58"/>
      <c r="Z26" s="58"/>
      <c r="AA26" s="58"/>
      <c r="AB26" s="58"/>
      <c r="AC26" s="58"/>
      <c r="AD26" s="58"/>
      <c r="AE26" s="58"/>
      <c r="AF26" s="58"/>
      <c r="AG26" s="58"/>
      <c r="AH26" s="58"/>
      <c r="AI26" s="58"/>
      <c r="AJ26" s="58"/>
      <c r="AK26" s="58"/>
      <c r="AL26" s="58"/>
      <c r="AM26" s="58"/>
      <c r="AN26" s="58"/>
      <c r="AO26" s="58"/>
      <c r="AP26" s="58"/>
      <c r="AQ26" s="58"/>
    </row>
    <row r="27" spans="1:43" ht="13.5" thickBot="1" x14ac:dyDescent="0.25">
      <c r="A27" s="83"/>
      <c r="B27" s="88">
        <v>21</v>
      </c>
      <c r="C27" s="85"/>
      <c r="D27" s="85"/>
      <c r="E27" s="85"/>
      <c r="F27" s="85"/>
      <c r="G27" s="85"/>
      <c r="H27" s="85"/>
      <c r="I27" s="85"/>
      <c r="J27" s="85"/>
      <c r="K27" s="85"/>
      <c r="L27" s="85"/>
      <c r="M27" s="85"/>
      <c r="N27" s="85"/>
      <c r="O27" s="82"/>
      <c r="P27" s="59"/>
      <c r="Q27" s="59"/>
      <c r="R27" s="59"/>
      <c r="S27" s="59"/>
      <c r="T27" s="59"/>
      <c r="U27" s="59"/>
      <c r="V27" s="59"/>
      <c r="W27" s="59"/>
      <c r="X27" s="58"/>
      <c r="Y27" s="58"/>
      <c r="Z27" s="58"/>
      <c r="AA27" s="58"/>
      <c r="AB27" s="58"/>
      <c r="AC27" s="58"/>
      <c r="AD27" s="58"/>
      <c r="AE27" s="58"/>
      <c r="AF27" s="58"/>
      <c r="AG27" s="58"/>
      <c r="AH27" s="58"/>
      <c r="AI27" s="58"/>
      <c r="AJ27" s="58"/>
      <c r="AK27" s="58"/>
      <c r="AL27" s="58"/>
      <c r="AM27" s="58"/>
      <c r="AN27" s="58"/>
      <c r="AO27" s="58"/>
      <c r="AP27" s="58"/>
      <c r="AQ27" s="58"/>
    </row>
    <row r="28" spans="1:43" ht="13.5" thickBot="1" x14ac:dyDescent="0.25">
      <c r="A28" s="83"/>
      <c r="B28" s="88">
        <v>22</v>
      </c>
      <c r="C28" s="85"/>
      <c r="D28" s="85"/>
      <c r="E28" s="85"/>
      <c r="F28" s="85"/>
      <c r="G28" s="85"/>
      <c r="H28" s="85"/>
      <c r="I28" s="85"/>
      <c r="J28" s="85"/>
      <c r="K28" s="85"/>
      <c r="L28" s="85"/>
      <c r="M28" s="85"/>
      <c r="N28" s="85"/>
      <c r="O28" s="82"/>
      <c r="P28" s="59"/>
      <c r="Q28" s="59"/>
      <c r="R28" s="59"/>
      <c r="S28" s="59"/>
      <c r="T28" s="59"/>
      <c r="U28" s="59"/>
      <c r="V28" s="59"/>
      <c r="W28" s="59"/>
      <c r="X28" s="58"/>
      <c r="Y28" s="58"/>
      <c r="Z28" s="58"/>
      <c r="AA28" s="58"/>
      <c r="AB28" s="58"/>
      <c r="AC28" s="58"/>
      <c r="AD28" s="58"/>
      <c r="AE28" s="58"/>
      <c r="AF28" s="58"/>
      <c r="AG28" s="58"/>
      <c r="AH28" s="58"/>
      <c r="AI28" s="58"/>
      <c r="AJ28" s="58"/>
      <c r="AK28" s="58"/>
      <c r="AL28" s="58"/>
      <c r="AM28" s="58"/>
      <c r="AN28" s="58"/>
      <c r="AO28" s="58"/>
      <c r="AP28" s="58"/>
      <c r="AQ28" s="58"/>
    </row>
    <row r="29" spans="1:43" s="93" customFormat="1" ht="13.5" thickBot="1" x14ac:dyDescent="0.25">
      <c r="A29" s="83"/>
      <c r="B29" s="88">
        <v>23</v>
      </c>
      <c r="C29" s="85"/>
      <c r="D29" s="85"/>
      <c r="E29" s="85"/>
      <c r="F29" s="85"/>
      <c r="G29" s="85"/>
      <c r="H29" s="85"/>
      <c r="I29" s="85"/>
      <c r="J29" s="85"/>
      <c r="K29" s="85"/>
      <c r="L29" s="85"/>
      <c r="M29" s="85"/>
      <c r="N29" s="85"/>
      <c r="O29" s="82"/>
      <c r="P29" s="59"/>
      <c r="Q29" s="59"/>
      <c r="R29" s="59"/>
      <c r="S29" s="59"/>
      <c r="T29" s="59"/>
      <c r="U29" s="59"/>
      <c r="V29" s="59"/>
      <c r="W29" s="59"/>
      <c r="X29" s="58"/>
      <c r="Y29" s="58"/>
      <c r="Z29" s="58"/>
      <c r="AA29" s="58"/>
      <c r="AB29" s="58"/>
      <c r="AC29" s="58"/>
      <c r="AD29" s="58"/>
      <c r="AE29" s="58"/>
      <c r="AF29" s="58"/>
      <c r="AG29" s="58"/>
      <c r="AH29" s="58"/>
      <c r="AI29" s="58"/>
      <c r="AJ29" s="58"/>
      <c r="AK29" s="58"/>
      <c r="AL29" s="58"/>
      <c r="AM29" s="58"/>
      <c r="AN29" s="58"/>
      <c r="AO29" s="58"/>
      <c r="AP29" s="58"/>
      <c r="AQ29" s="58"/>
    </row>
    <row r="30" spans="1:43" s="94" customFormat="1" ht="13.5" thickBot="1" x14ac:dyDescent="0.25">
      <c r="A30" s="83"/>
      <c r="B30" s="88">
        <v>24</v>
      </c>
      <c r="C30" s="85"/>
      <c r="D30" s="85"/>
      <c r="E30" s="85"/>
      <c r="F30" s="85"/>
      <c r="G30" s="85"/>
      <c r="H30" s="85"/>
      <c r="I30" s="85"/>
      <c r="J30" s="85"/>
      <c r="K30" s="85"/>
      <c r="L30" s="85"/>
      <c r="M30" s="85"/>
      <c r="N30" s="85"/>
      <c r="O30" s="82"/>
      <c r="P30" s="59"/>
      <c r="Q30" s="59"/>
      <c r="R30" s="59"/>
      <c r="S30" s="59"/>
      <c r="T30" s="59"/>
      <c r="U30" s="59"/>
      <c r="V30" s="59"/>
      <c r="W30" s="59"/>
      <c r="X30" s="58"/>
      <c r="Y30" s="58"/>
      <c r="Z30" s="58"/>
      <c r="AA30" s="58"/>
      <c r="AB30" s="58"/>
      <c r="AC30" s="58"/>
      <c r="AD30" s="58"/>
      <c r="AE30" s="58"/>
      <c r="AF30" s="58"/>
      <c r="AG30" s="58"/>
      <c r="AH30" s="58"/>
      <c r="AI30" s="58"/>
      <c r="AJ30" s="58"/>
      <c r="AK30" s="58"/>
      <c r="AL30" s="58"/>
      <c r="AM30" s="58"/>
      <c r="AN30" s="58"/>
      <c r="AO30" s="58"/>
      <c r="AP30" s="58"/>
      <c r="AQ30" s="58"/>
    </row>
    <row r="31" spans="1:43" s="94" customFormat="1" ht="13.5" thickBot="1" x14ac:dyDescent="0.25">
      <c r="A31" s="83"/>
      <c r="B31" s="88">
        <v>25</v>
      </c>
      <c r="C31" s="95"/>
      <c r="D31" s="95"/>
      <c r="E31" s="95"/>
      <c r="F31" s="95"/>
      <c r="G31" s="95"/>
      <c r="H31" s="95"/>
      <c r="I31" s="95"/>
      <c r="J31" s="95"/>
      <c r="K31" s="95"/>
      <c r="L31" s="95"/>
      <c r="M31" s="95"/>
      <c r="N31" s="95"/>
      <c r="O31" s="82"/>
      <c r="P31" s="59"/>
      <c r="Q31" s="59"/>
      <c r="R31" s="59"/>
      <c r="S31" s="59"/>
      <c r="T31" s="59"/>
      <c r="U31" s="59"/>
      <c r="V31" s="59"/>
      <c r="W31" s="59"/>
      <c r="X31" s="58"/>
      <c r="Y31" s="58"/>
      <c r="Z31" s="58"/>
      <c r="AA31" s="58"/>
      <c r="AB31" s="58"/>
      <c r="AC31" s="58"/>
      <c r="AD31" s="58"/>
      <c r="AE31" s="58"/>
      <c r="AF31" s="58"/>
      <c r="AG31" s="58"/>
      <c r="AH31" s="58"/>
      <c r="AI31" s="58"/>
      <c r="AJ31" s="58"/>
      <c r="AK31" s="58"/>
      <c r="AL31" s="58"/>
      <c r="AM31" s="58"/>
      <c r="AN31" s="58"/>
      <c r="AO31" s="58"/>
      <c r="AP31" s="58"/>
      <c r="AQ31" s="58"/>
    </row>
    <row r="32" spans="1:43" s="94" customFormat="1" ht="13.5" thickBot="1" x14ac:dyDescent="0.25">
      <c r="A32" s="83"/>
      <c r="B32" s="88">
        <v>26</v>
      </c>
      <c r="C32" s="85"/>
      <c r="D32" s="85"/>
      <c r="E32" s="85"/>
      <c r="F32" s="85"/>
      <c r="G32" s="85"/>
      <c r="H32" s="85"/>
      <c r="I32" s="85"/>
      <c r="J32" s="85"/>
      <c r="K32" s="85"/>
      <c r="L32" s="85"/>
      <c r="M32" s="85"/>
      <c r="N32" s="85"/>
      <c r="O32" s="82"/>
      <c r="P32" s="59"/>
      <c r="Q32" s="59"/>
      <c r="R32" s="59"/>
      <c r="S32" s="59"/>
      <c r="T32" s="59"/>
      <c r="U32" s="59"/>
      <c r="V32" s="59"/>
      <c r="W32" s="59"/>
      <c r="X32" s="58"/>
      <c r="Y32" s="58"/>
      <c r="Z32" s="58"/>
      <c r="AA32" s="58"/>
      <c r="AB32" s="58"/>
      <c r="AC32" s="58"/>
      <c r="AD32" s="58"/>
      <c r="AE32" s="58"/>
      <c r="AF32" s="58"/>
      <c r="AG32" s="58"/>
      <c r="AH32" s="58"/>
      <c r="AI32" s="58"/>
      <c r="AJ32" s="58"/>
      <c r="AK32" s="58"/>
      <c r="AL32" s="58"/>
      <c r="AM32" s="58"/>
      <c r="AN32" s="58"/>
      <c r="AO32" s="58"/>
      <c r="AP32" s="58"/>
      <c r="AQ32" s="58"/>
    </row>
    <row r="33" spans="1:43" s="94" customFormat="1" ht="13.5" thickBot="1" x14ac:dyDescent="0.25">
      <c r="A33" s="83"/>
      <c r="B33" s="88">
        <v>27</v>
      </c>
      <c r="C33" s="85"/>
      <c r="D33" s="85"/>
      <c r="E33" s="85"/>
      <c r="F33" s="85"/>
      <c r="G33" s="85"/>
      <c r="H33" s="85"/>
      <c r="I33" s="85"/>
      <c r="J33" s="85"/>
      <c r="K33" s="85"/>
      <c r="L33" s="85"/>
      <c r="M33" s="85"/>
      <c r="N33" s="85"/>
      <c r="O33" s="82"/>
      <c r="P33" s="59"/>
      <c r="Q33" s="59"/>
      <c r="R33" s="59"/>
      <c r="S33" s="59"/>
      <c r="T33" s="59"/>
      <c r="U33" s="59"/>
      <c r="V33" s="59"/>
      <c r="W33" s="59"/>
      <c r="X33" s="58"/>
      <c r="Y33" s="58"/>
      <c r="Z33" s="58"/>
      <c r="AA33" s="58"/>
      <c r="AB33" s="58"/>
      <c r="AC33" s="58"/>
      <c r="AD33" s="58"/>
      <c r="AE33" s="58"/>
      <c r="AF33" s="58"/>
      <c r="AG33" s="58"/>
      <c r="AH33" s="58"/>
      <c r="AI33" s="58"/>
      <c r="AJ33" s="58"/>
      <c r="AK33" s="58"/>
      <c r="AL33" s="58"/>
      <c r="AM33" s="58"/>
      <c r="AN33" s="58"/>
      <c r="AO33" s="58"/>
      <c r="AP33" s="58"/>
      <c r="AQ33" s="58"/>
    </row>
    <row r="34" spans="1:43" s="94" customFormat="1" ht="13.5" thickBot="1" x14ac:dyDescent="0.25">
      <c r="A34" s="83"/>
      <c r="B34" s="88">
        <v>28</v>
      </c>
      <c r="C34" s="85"/>
      <c r="D34" s="85"/>
      <c r="E34" s="85"/>
      <c r="F34" s="85"/>
      <c r="G34" s="85"/>
      <c r="H34" s="85"/>
      <c r="I34" s="85"/>
      <c r="J34" s="85"/>
      <c r="K34" s="85"/>
      <c r="L34" s="85"/>
      <c r="M34" s="85"/>
      <c r="N34" s="85"/>
      <c r="O34" s="82"/>
      <c r="P34" s="59"/>
      <c r="Q34" s="59"/>
      <c r="R34" s="59"/>
      <c r="S34" s="59"/>
      <c r="T34" s="59"/>
      <c r="U34" s="59"/>
      <c r="V34" s="59"/>
      <c r="W34" s="59"/>
      <c r="X34" s="58"/>
      <c r="Y34" s="58"/>
      <c r="Z34" s="58"/>
      <c r="AA34" s="58"/>
      <c r="AB34" s="58"/>
      <c r="AC34" s="58"/>
      <c r="AD34" s="58"/>
      <c r="AE34" s="58"/>
      <c r="AF34" s="58"/>
      <c r="AG34" s="58"/>
      <c r="AH34" s="58"/>
      <c r="AI34" s="58"/>
      <c r="AJ34" s="58"/>
      <c r="AK34" s="58"/>
      <c r="AL34" s="58"/>
      <c r="AM34" s="58"/>
      <c r="AN34" s="58"/>
      <c r="AO34" s="58"/>
      <c r="AP34" s="58"/>
      <c r="AQ34" s="58"/>
    </row>
    <row r="35" spans="1:43" s="94" customFormat="1" ht="13.5" thickBot="1" x14ac:dyDescent="0.25">
      <c r="A35" s="83"/>
      <c r="B35" s="88">
        <v>29</v>
      </c>
      <c r="C35" s="85"/>
      <c r="D35" s="85"/>
      <c r="E35" s="85"/>
      <c r="F35" s="85"/>
      <c r="G35" s="85"/>
      <c r="H35" s="85"/>
      <c r="I35" s="85"/>
      <c r="J35" s="85"/>
      <c r="K35" s="85"/>
      <c r="L35" s="85"/>
      <c r="M35" s="85"/>
      <c r="N35" s="85"/>
      <c r="O35" s="82"/>
      <c r="P35" s="59"/>
      <c r="Q35" s="59"/>
      <c r="R35" s="59"/>
      <c r="S35" s="59"/>
      <c r="T35" s="59"/>
      <c r="U35" s="59"/>
      <c r="V35" s="59"/>
      <c r="W35" s="59"/>
      <c r="X35" s="58"/>
      <c r="Y35" s="58"/>
      <c r="Z35" s="58"/>
      <c r="AA35" s="58"/>
      <c r="AB35" s="58"/>
      <c r="AC35" s="58"/>
      <c r="AD35" s="58"/>
      <c r="AE35" s="58"/>
      <c r="AF35" s="58"/>
      <c r="AG35" s="58"/>
      <c r="AH35" s="58"/>
      <c r="AI35" s="58"/>
      <c r="AJ35" s="58"/>
      <c r="AK35" s="58"/>
      <c r="AL35" s="58"/>
      <c r="AM35" s="58"/>
      <c r="AN35" s="58"/>
      <c r="AO35" s="58"/>
      <c r="AP35" s="58"/>
      <c r="AQ35" s="58"/>
    </row>
    <row r="36" spans="1:43" s="97" customFormat="1" ht="13.5" thickBot="1" x14ac:dyDescent="0.25">
      <c r="A36" s="83"/>
      <c r="B36" s="88">
        <v>30</v>
      </c>
      <c r="C36" s="85"/>
      <c r="D36" s="85"/>
      <c r="E36" s="85"/>
      <c r="F36" s="85"/>
      <c r="G36" s="85"/>
      <c r="H36" s="85"/>
      <c r="I36" s="85"/>
      <c r="J36" s="85"/>
      <c r="K36" s="85"/>
      <c r="L36" s="85"/>
      <c r="M36" s="85"/>
      <c r="N36" s="85"/>
      <c r="O36" s="82"/>
      <c r="P36" s="96"/>
      <c r="Q36" s="96"/>
      <c r="R36" s="96"/>
      <c r="S36" s="96"/>
      <c r="T36" s="96"/>
      <c r="U36" s="96"/>
      <c r="V36" s="96"/>
      <c r="W36" s="96"/>
      <c r="X36" s="77"/>
      <c r="Y36" s="77"/>
      <c r="Z36" s="77"/>
      <c r="AA36" s="77"/>
      <c r="AB36" s="77"/>
      <c r="AC36" s="77"/>
      <c r="AD36" s="77"/>
      <c r="AE36" s="77"/>
      <c r="AF36" s="77"/>
      <c r="AG36" s="77"/>
      <c r="AH36" s="77"/>
      <c r="AI36" s="77"/>
      <c r="AJ36" s="77"/>
      <c r="AK36" s="77"/>
      <c r="AL36" s="77"/>
      <c r="AM36" s="77"/>
      <c r="AN36" s="77"/>
      <c r="AO36" s="77"/>
      <c r="AP36" s="77"/>
      <c r="AQ36" s="77"/>
    </row>
    <row r="37" spans="1:43" s="97" customFormat="1" ht="13.5" thickBot="1" x14ac:dyDescent="0.25">
      <c r="A37" s="83"/>
      <c r="B37" s="88">
        <v>31</v>
      </c>
      <c r="C37" s="85"/>
      <c r="D37" s="85"/>
      <c r="E37" s="85"/>
      <c r="F37" s="85"/>
      <c r="G37" s="85"/>
      <c r="H37" s="85"/>
      <c r="I37" s="85"/>
      <c r="J37" s="85"/>
      <c r="K37" s="85"/>
      <c r="L37" s="85"/>
      <c r="M37" s="85"/>
      <c r="N37" s="85"/>
      <c r="O37" s="82"/>
      <c r="P37" s="96"/>
      <c r="Q37" s="96"/>
      <c r="R37" s="96"/>
      <c r="S37" s="96"/>
      <c r="T37" s="96"/>
      <c r="U37" s="96"/>
      <c r="V37" s="96"/>
      <c r="W37" s="96"/>
      <c r="X37" s="77"/>
      <c r="Y37" s="77"/>
      <c r="Z37" s="77"/>
      <c r="AA37" s="77"/>
      <c r="AB37" s="77"/>
      <c r="AC37" s="77"/>
      <c r="AD37" s="77"/>
      <c r="AE37" s="77"/>
      <c r="AF37" s="77"/>
      <c r="AG37" s="77"/>
      <c r="AH37" s="77"/>
      <c r="AI37" s="77"/>
      <c r="AJ37" s="77"/>
      <c r="AK37" s="77"/>
      <c r="AL37" s="77"/>
      <c r="AM37" s="77"/>
      <c r="AN37" s="77"/>
      <c r="AO37" s="77"/>
      <c r="AP37" s="77"/>
      <c r="AQ37" s="77"/>
    </row>
    <row r="38" spans="1:43" s="97" customFormat="1" ht="13.5" thickBot="1" x14ac:dyDescent="0.25">
      <c r="A38" s="83"/>
      <c r="B38" s="88">
        <v>32</v>
      </c>
      <c r="C38" s="91"/>
      <c r="D38" s="91"/>
      <c r="E38" s="91"/>
      <c r="F38" s="91"/>
      <c r="G38" s="91"/>
      <c r="H38" s="91"/>
      <c r="I38" s="91"/>
      <c r="J38" s="91"/>
      <c r="K38" s="91"/>
      <c r="L38" s="91"/>
      <c r="M38" s="91"/>
      <c r="N38" s="91"/>
      <c r="O38" s="82"/>
      <c r="P38" s="96"/>
      <c r="Q38" s="96"/>
      <c r="R38" s="96"/>
      <c r="S38" s="96"/>
      <c r="T38" s="96"/>
      <c r="U38" s="96"/>
      <c r="V38" s="96"/>
      <c r="W38" s="96"/>
      <c r="X38" s="77"/>
      <c r="Y38" s="77"/>
      <c r="Z38" s="77"/>
      <c r="AA38" s="77"/>
      <c r="AB38" s="77"/>
      <c r="AC38" s="77"/>
      <c r="AD38" s="77"/>
      <c r="AE38" s="77"/>
      <c r="AF38" s="77"/>
      <c r="AG38" s="77"/>
      <c r="AH38" s="77"/>
      <c r="AI38" s="77"/>
      <c r="AJ38" s="77"/>
      <c r="AK38" s="77"/>
      <c r="AL38" s="77"/>
      <c r="AM38" s="77"/>
      <c r="AN38" s="77"/>
      <c r="AO38" s="77"/>
      <c r="AP38" s="77"/>
      <c r="AQ38" s="77"/>
    </row>
    <row r="39" spans="1:43" s="98" customFormat="1" ht="13.5" thickBot="1" x14ac:dyDescent="0.25">
      <c r="A39" s="83"/>
      <c r="B39" s="88">
        <v>33</v>
      </c>
      <c r="C39" s="95"/>
      <c r="D39" s="95"/>
      <c r="E39" s="95"/>
      <c r="F39" s="95"/>
      <c r="G39" s="95"/>
      <c r="H39" s="95"/>
      <c r="I39" s="95"/>
      <c r="J39" s="95"/>
      <c r="K39" s="95"/>
      <c r="L39" s="95"/>
      <c r="M39" s="95"/>
      <c r="N39" s="95"/>
      <c r="O39" s="95">
        <v>0.125</v>
      </c>
      <c r="P39" s="96"/>
      <c r="Q39" s="96"/>
      <c r="R39" s="96"/>
      <c r="S39" s="96"/>
      <c r="T39" s="96"/>
      <c r="U39" s="96"/>
      <c r="V39" s="96"/>
      <c r="W39" s="96"/>
      <c r="X39" s="77"/>
      <c r="Y39" s="77"/>
      <c r="Z39" s="77"/>
      <c r="AA39" s="77"/>
      <c r="AB39" s="77"/>
      <c r="AC39" s="77"/>
      <c r="AD39" s="77"/>
      <c r="AE39" s="77"/>
      <c r="AF39" s="77"/>
      <c r="AG39" s="77"/>
      <c r="AH39" s="77"/>
      <c r="AI39" s="77"/>
      <c r="AJ39" s="77"/>
      <c r="AK39" s="77"/>
      <c r="AL39" s="77"/>
      <c r="AM39" s="77"/>
      <c r="AN39" s="77"/>
      <c r="AO39" s="77"/>
      <c r="AP39" s="77"/>
      <c r="AQ39" s="77"/>
    </row>
    <row r="40" spans="1:43" s="98" customFormat="1" ht="13.5" thickBot="1" x14ac:dyDescent="0.25">
      <c r="A40" s="83"/>
      <c r="B40" s="88">
        <v>34</v>
      </c>
      <c r="C40" s="85"/>
      <c r="D40" s="85"/>
      <c r="E40" s="85"/>
      <c r="F40" s="85"/>
      <c r="G40" s="85"/>
      <c r="H40" s="85"/>
      <c r="I40" s="85"/>
      <c r="J40" s="85"/>
      <c r="K40" s="85"/>
      <c r="L40" s="85"/>
      <c r="M40" s="85"/>
      <c r="N40" s="85"/>
      <c r="O40" s="82"/>
      <c r="P40" s="96"/>
      <c r="Q40" s="96"/>
      <c r="R40" s="96"/>
      <c r="S40" s="96"/>
      <c r="T40" s="96"/>
      <c r="U40" s="96"/>
      <c r="V40" s="96"/>
      <c r="W40" s="96"/>
      <c r="X40" s="77"/>
      <c r="Y40" s="77"/>
      <c r="Z40" s="77"/>
      <c r="AA40" s="77"/>
      <c r="AB40" s="77"/>
      <c r="AC40" s="77"/>
      <c r="AD40" s="77"/>
      <c r="AE40" s="77"/>
      <c r="AF40" s="77"/>
      <c r="AG40" s="77"/>
      <c r="AH40" s="77"/>
      <c r="AI40" s="77"/>
      <c r="AJ40" s="77"/>
      <c r="AK40" s="77"/>
      <c r="AL40" s="77"/>
      <c r="AM40" s="77"/>
      <c r="AN40" s="77"/>
      <c r="AO40" s="77"/>
      <c r="AP40" s="77"/>
      <c r="AQ40" s="77"/>
    </row>
    <row r="41" spans="1:43" s="98" customFormat="1" ht="13.5" thickBot="1" x14ac:dyDescent="0.25">
      <c r="A41" s="83"/>
      <c r="B41" s="88">
        <v>35</v>
      </c>
      <c r="C41" s="85"/>
      <c r="D41" s="85"/>
      <c r="E41" s="85"/>
      <c r="F41" s="85"/>
      <c r="G41" s="85"/>
      <c r="H41" s="85"/>
      <c r="I41" s="85"/>
      <c r="J41" s="85"/>
      <c r="K41" s="85"/>
      <c r="L41" s="85"/>
      <c r="M41" s="85"/>
      <c r="N41" s="85"/>
      <c r="O41" s="82"/>
      <c r="P41" s="96"/>
      <c r="Q41" s="96"/>
      <c r="R41" s="96"/>
      <c r="S41" s="96"/>
      <c r="T41" s="96"/>
      <c r="U41" s="96"/>
      <c r="V41" s="96"/>
      <c r="W41" s="96"/>
      <c r="X41" s="77"/>
      <c r="Y41" s="77"/>
      <c r="Z41" s="77"/>
      <c r="AA41" s="77"/>
      <c r="AB41" s="77"/>
      <c r="AC41" s="77"/>
      <c r="AD41" s="77"/>
      <c r="AE41" s="77"/>
      <c r="AF41" s="77"/>
      <c r="AG41" s="77"/>
      <c r="AH41" s="77"/>
      <c r="AI41" s="77"/>
      <c r="AJ41" s="77"/>
      <c r="AK41" s="77"/>
      <c r="AL41" s="77"/>
      <c r="AM41" s="77"/>
      <c r="AN41" s="77"/>
      <c r="AO41" s="77"/>
      <c r="AP41" s="77"/>
      <c r="AQ41" s="77"/>
    </row>
    <row r="42" spans="1:43" s="98" customFormat="1" ht="13.5" thickBot="1" x14ac:dyDescent="0.25">
      <c r="A42" s="83"/>
      <c r="B42" s="88">
        <v>36</v>
      </c>
      <c r="C42" s="91"/>
      <c r="D42" s="91"/>
      <c r="E42" s="91"/>
      <c r="F42" s="91"/>
      <c r="G42" s="91"/>
      <c r="H42" s="91"/>
      <c r="I42" s="91"/>
      <c r="J42" s="91"/>
      <c r="K42" s="91"/>
      <c r="L42" s="91"/>
      <c r="M42" s="91"/>
      <c r="N42" s="91"/>
      <c r="O42" s="82"/>
      <c r="P42" s="96"/>
      <c r="Q42" s="96"/>
      <c r="R42" s="96"/>
      <c r="S42" s="96"/>
      <c r="T42" s="96"/>
      <c r="U42" s="96"/>
      <c r="V42" s="96"/>
      <c r="W42" s="96"/>
      <c r="X42" s="77"/>
      <c r="Y42" s="77"/>
      <c r="Z42" s="77"/>
      <c r="AA42" s="77"/>
      <c r="AB42" s="77"/>
      <c r="AC42" s="77"/>
      <c r="AD42" s="77"/>
      <c r="AE42" s="77"/>
      <c r="AF42" s="77"/>
      <c r="AG42" s="77"/>
      <c r="AH42" s="77"/>
      <c r="AI42" s="77"/>
      <c r="AJ42" s="77"/>
      <c r="AK42" s="77"/>
      <c r="AL42" s="77"/>
      <c r="AM42" s="77"/>
      <c r="AN42" s="77"/>
      <c r="AO42" s="77"/>
      <c r="AP42" s="77"/>
      <c r="AQ42" s="77"/>
    </row>
    <row r="43" spans="1:43" s="98" customFormat="1" ht="13.5" thickBot="1" x14ac:dyDescent="0.25">
      <c r="A43" s="83"/>
      <c r="B43" s="88">
        <v>37</v>
      </c>
      <c r="C43" s="85"/>
      <c r="D43" s="85"/>
      <c r="E43" s="85"/>
      <c r="F43" s="85"/>
      <c r="G43" s="85"/>
      <c r="H43" s="85"/>
      <c r="I43" s="85"/>
      <c r="J43" s="85"/>
      <c r="K43" s="85"/>
      <c r="L43" s="85"/>
      <c r="M43" s="85"/>
      <c r="N43" s="85"/>
      <c r="O43" s="82"/>
      <c r="P43" s="96"/>
      <c r="Q43" s="96"/>
      <c r="R43" s="96"/>
      <c r="S43" s="96"/>
      <c r="T43" s="96"/>
      <c r="U43" s="96"/>
      <c r="V43" s="96"/>
      <c r="W43" s="96"/>
      <c r="X43" s="77"/>
      <c r="Y43" s="77"/>
      <c r="Z43" s="77"/>
      <c r="AA43" s="77"/>
      <c r="AB43" s="77"/>
      <c r="AC43" s="77"/>
      <c r="AD43" s="77"/>
      <c r="AE43" s="77"/>
      <c r="AF43" s="77"/>
      <c r="AG43" s="77"/>
      <c r="AH43" s="77"/>
      <c r="AI43" s="77"/>
      <c r="AJ43" s="77"/>
      <c r="AK43" s="77"/>
      <c r="AL43" s="77"/>
      <c r="AM43" s="77"/>
      <c r="AN43" s="77"/>
      <c r="AO43" s="77"/>
      <c r="AP43" s="77"/>
      <c r="AQ43" s="77"/>
    </row>
    <row r="44" spans="1:43" s="98" customFormat="1" ht="13.5" thickBot="1" x14ac:dyDescent="0.25">
      <c r="A44" s="83"/>
      <c r="B44" s="88">
        <v>38</v>
      </c>
      <c r="C44" s="85"/>
      <c r="D44" s="85"/>
      <c r="E44" s="85"/>
      <c r="F44" s="85"/>
      <c r="G44" s="85"/>
      <c r="H44" s="85"/>
      <c r="I44" s="85"/>
      <c r="J44" s="85"/>
      <c r="K44" s="85"/>
      <c r="L44" s="85"/>
      <c r="M44" s="85"/>
      <c r="N44" s="85"/>
      <c r="O44" s="82"/>
      <c r="P44" s="96"/>
      <c r="Q44" s="96"/>
      <c r="R44" s="96"/>
      <c r="S44" s="96"/>
      <c r="T44" s="96"/>
      <c r="U44" s="96"/>
      <c r="V44" s="96"/>
      <c r="W44" s="96"/>
      <c r="X44" s="77"/>
      <c r="Y44" s="77"/>
      <c r="Z44" s="77"/>
      <c r="AA44" s="77"/>
      <c r="AB44" s="77"/>
      <c r="AC44" s="77"/>
      <c r="AD44" s="77"/>
      <c r="AE44" s="77"/>
      <c r="AF44" s="77"/>
      <c r="AG44" s="77"/>
      <c r="AH44" s="77"/>
      <c r="AI44" s="77"/>
      <c r="AJ44" s="77"/>
      <c r="AK44" s="77"/>
      <c r="AL44" s="77"/>
      <c r="AM44" s="77"/>
      <c r="AN44" s="77"/>
      <c r="AO44" s="77"/>
      <c r="AP44" s="77"/>
      <c r="AQ44" s="77"/>
    </row>
    <row r="45" spans="1:43" s="98" customFormat="1" ht="13.5" thickBot="1" x14ac:dyDescent="0.25">
      <c r="A45" s="83"/>
      <c r="B45" s="88">
        <v>39</v>
      </c>
      <c r="C45" s="91"/>
      <c r="D45" s="91"/>
      <c r="E45" s="91"/>
      <c r="F45" s="91"/>
      <c r="G45" s="91"/>
      <c r="H45" s="91"/>
      <c r="I45" s="91"/>
      <c r="J45" s="91"/>
      <c r="K45" s="91"/>
      <c r="L45" s="91"/>
      <c r="M45" s="91"/>
      <c r="N45" s="91"/>
      <c r="O45" s="82"/>
      <c r="P45" s="96"/>
      <c r="Q45" s="96"/>
      <c r="R45" s="96"/>
      <c r="S45" s="96"/>
      <c r="T45" s="96"/>
      <c r="U45" s="96"/>
      <c r="V45" s="96"/>
      <c r="W45" s="96"/>
      <c r="X45" s="77"/>
      <c r="Y45" s="77"/>
      <c r="Z45" s="77"/>
      <c r="AA45" s="77"/>
      <c r="AB45" s="77"/>
      <c r="AC45" s="77"/>
      <c r="AD45" s="77"/>
      <c r="AE45" s="77"/>
      <c r="AF45" s="77"/>
      <c r="AG45" s="77"/>
      <c r="AH45" s="77"/>
      <c r="AI45" s="77"/>
      <c r="AJ45" s="77"/>
      <c r="AK45" s="77"/>
      <c r="AL45" s="77"/>
      <c r="AM45" s="77"/>
      <c r="AN45" s="77"/>
      <c r="AO45" s="77"/>
      <c r="AP45" s="77"/>
      <c r="AQ45" s="77"/>
    </row>
    <row r="46" spans="1:43" s="98" customFormat="1" ht="13.5" thickBot="1" x14ac:dyDescent="0.25">
      <c r="A46" s="83"/>
      <c r="B46" s="88">
        <v>40</v>
      </c>
      <c r="C46" s="85"/>
      <c r="D46" s="85"/>
      <c r="E46" s="85"/>
      <c r="F46" s="85"/>
      <c r="G46" s="85"/>
      <c r="H46" s="85"/>
      <c r="I46" s="85"/>
      <c r="J46" s="85"/>
      <c r="K46" s="85"/>
      <c r="L46" s="85"/>
      <c r="M46" s="85"/>
      <c r="N46" s="85"/>
      <c r="O46" s="82"/>
      <c r="P46" s="96"/>
      <c r="Q46" s="96"/>
      <c r="R46" s="96"/>
      <c r="S46" s="96"/>
      <c r="T46" s="96"/>
      <c r="U46" s="96"/>
      <c r="V46" s="96"/>
      <c r="W46" s="96"/>
      <c r="X46" s="77"/>
      <c r="Y46" s="77"/>
      <c r="Z46" s="77"/>
      <c r="AA46" s="77"/>
      <c r="AB46" s="77"/>
      <c r="AC46" s="77"/>
      <c r="AD46" s="77"/>
      <c r="AE46" s="77"/>
      <c r="AF46" s="77"/>
      <c r="AG46" s="77"/>
      <c r="AH46" s="77"/>
      <c r="AI46" s="77"/>
      <c r="AJ46" s="77"/>
      <c r="AK46" s="77"/>
      <c r="AL46" s="77"/>
      <c r="AM46" s="77"/>
      <c r="AN46" s="77"/>
      <c r="AO46" s="77"/>
      <c r="AP46" s="77"/>
      <c r="AQ46" s="77"/>
    </row>
    <row r="47" spans="1:43" s="98" customFormat="1" ht="13.5" thickBot="1" x14ac:dyDescent="0.25">
      <c r="A47" s="83"/>
      <c r="B47" s="88">
        <v>41</v>
      </c>
      <c r="C47" s="85"/>
      <c r="D47" s="85"/>
      <c r="E47" s="85"/>
      <c r="F47" s="85"/>
      <c r="G47" s="85"/>
      <c r="H47" s="85"/>
      <c r="I47" s="85"/>
      <c r="J47" s="85"/>
      <c r="K47" s="85"/>
      <c r="L47" s="85"/>
      <c r="M47" s="85"/>
      <c r="N47" s="85"/>
      <c r="O47" s="82"/>
      <c r="P47" s="96"/>
      <c r="Q47" s="96"/>
      <c r="R47" s="96"/>
      <c r="S47" s="96"/>
      <c r="T47" s="96"/>
      <c r="U47" s="96"/>
      <c r="V47" s="96"/>
      <c r="W47" s="96"/>
      <c r="X47" s="77"/>
      <c r="Y47" s="77"/>
      <c r="Z47" s="77"/>
      <c r="AA47" s="77"/>
      <c r="AB47" s="77"/>
      <c r="AC47" s="77"/>
      <c r="AD47" s="77"/>
      <c r="AE47" s="77"/>
      <c r="AF47" s="77"/>
      <c r="AG47" s="77"/>
      <c r="AH47" s="77"/>
      <c r="AI47" s="77"/>
      <c r="AJ47" s="77"/>
      <c r="AK47" s="77"/>
      <c r="AL47" s="77"/>
      <c r="AM47" s="77"/>
      <c r="AN47" s="77"/>
      <c r="AO47" s="77"/>
      <c r="AP47" s="77"/>
      <c r="AQ47" s="77"/>
    </row>
    <row r="48" spans="1:43" s="98" customFormat="1" ht="13.5" thickBot="1" x14ac:dyDescent="0.25">
      <c r="A48" s="83"/>
      <c r="B48" s="88">
        <v>42</v>
      </c>
      <c r="C48" s="85"/>
      <c r="D48" s="85"/>
      <c r="E48" s="85"/>
      <c r="F48" s="85"/>
      <c r="G48" s="85"/>
      <c r="H48" s="85"/>
      <c r="I48" s="85"/>
      <c r="J48" s="85"/>
      <c r="K48" s="85"/>
      <c r="L48" s="85"/>
      <c r="M48" s="85"/>
      <c r="N48" s="85"/>
      <c r="O48" s="82"/>
      <c r="P48" s="96"/>
      <c r="Q48" s="96"/>
      <c r="R48" s="96"/>
      <c r="S48" s="96"/>
      <c r="T48" s="96"/>
      <c r="U48" s="96"/>
      <c r="V48" s="96"/>
      <c r="W48" s="96"/>
      <c r="X48" s="77"/>
      <c r="Y48" s="77"/>
      <c r="Z48" s="77"/>
      <c r="AA48" s="77"/>
      <c r="AB48" s="77"/>
      <c r="AC48" s="77"/>
      <c r="AD48" s="77"/>
      <c r="AE48" s="77"/>
      <c r="AF48" s="77"/>
      <c r="AG48" s="77"/>
      <c r="AH48" s="77"/>
      <c r="AI48" s="77"/>
      <c r="AJ48" s="77"/>
      <c r="AK48" s="77"/>
      <c r="AL48" s="77"/>
      <c r="AM48" s="77"/>
      <c r="AN48" s="77"/>
      <c r="AO48" s="77"/>
      <c r="AP48" s="77"/>
      <c r="AQ48" s="77"/>
    </row>
    <row r="49" spans="1:43" s="98" customFormat="1" ht="13.5" thickBot="1" x14ac:dyDescent="0.25">
      <c r="A49" s="83"/>
      <c r="B49" s="88">
        <v>43</v>
      </c>
      <c r="C49" s="85"/>
      <c r="D49" s="85"/>
      <c r="E49" s="85"/>
      <c r="F49" s="85"/>
      <c r="G49" s="85"/>
      <c r="H49" s="85"/>
      <c r="I49" s="85"/>
      <c r="J49" s="85"/>
      <c r="K49" s="85"/>
      <c r="L49" s="85"/>
      <c r="M49" s="85"/>
      <c r="N49" s="85"/>
      <c r="O49" s="82"/>
      <c r="P49" s="96"/>
      <c r="Q49" s="96"/>
      <c r="R49" s="96"/>
      <c r="S49" s="96"/>
      <c r="T49" s="96"/>
      <c r="U49" s="96"/>
      <c r="V49" s="96"/>
      <c r="W49" s="96"/>
      <c r="X49" s="77"/>
      <c r="Y49" s="77"/>
      <c r="Z49" s="77"/>
      <c r="AA49" s="77"/>
      <c r="AB49" s="77"/>
      <c r="AC49" s="77"/>
      <c r="AD49" s="77"/>
      <c r="AE49" s="77"/>
      <c r="AF49" s="77"/>
      <c r="AG49" s="77"/>
      <c r="AH49" s="77"/>
      <c r="AI49" s="77"/>
      <c r="AJ49" s="77"/>
      <c r="AK49" s="77"/>
      <c r="AL49" s="77"/>
      <c r="AM49" s="77"/>
      <c r="AN49" s="77"/>
      <c r="AO49" s="77"/>
      <c r="AP49" s="77"/>
      <c r="AQ49" s="77"/>
    </row>
    <row r="50" spans="1:43" s="98" customFormat="1" ht="13.5" thickBot="1" x14ac:dyDescent="0.25">
      <c r="A50" s="83"/>
      <c r="B50" s="88">
        <v>44</v>
      </c>
      <c r="C50" s="85"/>
      <c r="D50" s="85"/>
      <c r="E50" s="85"/>
      <c r="F50" s="85"/>
      <c r="G50" s="85"/>
      <c r="H50" s="85"/>
      <c r="I50" s="85"/>
      <c r="J50" s="85"/>
      <c r="K50" s="85"/>
      <c r="L50" s="85"/>
      <c r="M50" s="85"/>
      <c r="N50" s="85"/>
      <c r="O50" s="82"/>
      <c r="P50" s="96"/>
      <c r="Q50" s="96"/>
      <c r="R50" s="96"/>
      <c r="S50" s="96"/>
      <c r="T50" s="96"/>
      <c r="U50" s="96"/>
      <c r="V50" s="96"/>
      <c r="W50" s="96"/>
      <c r="X50" s="77"/>
      <c r="Y50" s="77"/>
      <c r="Z50" s="77"/>
      <c r="AA50" s="77"/>
      <c r="AB50" s="77"/>
      <c r="AC50" s="77"/>
      <c r="AD50" s="77"/>
      <c r="AE50" s="77"/>
      <c r="AF50" s="77"/>
      <c r="AG50" s="77"/>
      <c r="AH50" s="77"/>
      <c r="AI50" s="77"/>
      <c r="AJ50" s="77"/>
      <c r="AK50" s="77"/>
      <c r="AL50" s="77"/>
      <c r="AM50" s="77"/>
      <c r="AN50" s="77"/>
      <c r="AO50" s="77"/>
      <c r="AP50" s="77"/>
      <c r="AQ50" s="77"/>
    </row>
    <row r="51" spans="1:43" s="98" customFormat="1" ht="13.5" thickBot="1" x14ac:dyDescent="0.25">
      <c r="A51" s="83"/>
      <c r="B51" s="88">
        <v>45</v>
      </c>
      <c r="C51" s="85"/>
      <c r="D51" s="85"/>
      <c r="E51" s="85"/>
      <c r="F51" s="85"/>
      <c r="G51" s="85"/>
      <c r="H51" s="85"/>
      <c r="I51" s="85"/>
      <c r="J51" s="85"/>
      <c r="K51" s="85"/>
      <c r="L51" s="85"/>
      <c r="M51" s="85"/>
      <c r="N51" s="85"/>
      <c r="O51" s="82"/>
      <c r="P51" s="96"/>
      <c r="Q51" s="96"/>
      <c r="R51" s="96"/>
      <c r="S51" s="96"/>
      <c r="T51" s="96"/>
      <c r="U51" s="96"/>
      <c r="V51" s="96"/>
      <c r="W51" s="96"/>
      <c r="X51" s="77"/>
      <c r="Y51" s="77"/>
      <c r="Z51" s="77"/>
      <c r="AA51" s="77"/>
      <c r="AB51" s="77"/>
      <c r="AC51" s="77"/>
      <c r="AD51" s="77"/>
      <c r="AE51" s="77"/>
      <c r="AF51" s="77"/>
      <c r="AG51" s="77"/>
      <c r="AH51" s="77"/>
      <c r="AI51" s="77"/>
      <c r="AJ51" s="77"/>
      <c r="AK51" s="77"/>
      <c r="AL51" s="77"/>
      <c r="AM51" s="77"/>
      <c r="AN51" s="77"/>
      <c r="AO51" s="77"/>
      <c r="AP51" s="77"/>
      <c r="AQ51" s="77"/>
    </row>
    <row r="52" spans="1:43" s="98" customFormat="1" ht="13.5" thickBot="1" x14ac:dyDescent="0.25">
      <c r="A52" s="83"/>
      <c r="B52" s="88">
        <v>46</v>
      </c>
      <c r="C52" s="85"/>
      <c r="D52" s="85"/>
      <c r="E52" s="85"/>
      <c r="F52" s="85"/>
      <c r="G52" s="85"/>
      <c r="H52" s="85"/>
      <c r="I52" s="85"/>
      <c r="J52" s="85"/>
      <c r="K52" s="85"/>
      <c r="L52" s="85"/>
      <c r="M52" s="85"/>
      <c r="N52" s="85"/>
      <c r="O52" s="82"/>
      <c r="P52" s="96"/>
      <c r="Q52" s="96"/>
      <c r="R52" s="96"/>
      <c r="S52" s="96"/>
      <c r="T52" s="96"/>
      <c r="U52" s="96"/>
      <c r="V52" s="96"/>
      <c r="W52" s="96"/>
      <c r="X52" s="77"/>
      <c r="Y52" s="77"/>
      <c r="Z52" s="77"/>
      <c r="AA52" s="77"/>
      <c r="AB52" s="77"/>
      <c r="AC52" s="77"/>
      <c r="AD52" s="77"/>
      <c r="AE52" s="77"/>
      <c r="AF52" s="77"/>
      <c r="AG52" s="77"/>
      <c r="AH52" s="77"/>
      <c r="AI52" s="77"/>
      <c r="AJ52" s="77"/>
      <c r="AK52" s="77"/>
      <c r="AL52" s="77"/>
      <c r="AM52" s="77"/>
      <c r="AN52" s="77"/>
      <c r="AO52" s="77"/>
      <c r="AP52" s="77"/>
      <c r="AQ52" s="77"/>
    </row>
    <row r="53" spans="1:43" ht="13.5" thickBot="1" x14ac:dyDescent="0.25">
      <c r="A53" s="83"/>
      <c r="B53" s="88">
        <v>47</v>
      </c>
      <c r="C53" s="85"/>
      <c r="D53" s="85"/>
      <c r="E53" s="85"/>
      <c r="F53" s="85"/>
      <c r="G53" s="85"/>
      <c r="H53" s="85"/>
      <c r="I53" s="85"/>
      <c r="J53" s="85"/>
      <c r="K53" s="85"/>
      <c r="L53" s="85"/>
      <c r="M53" s="85"/>
      <c r="N53" s="85"/>
      <c r="O53" s="82"/>
      <c r="P53" s="59"/>
      <c r="Q53" s="59"/>
      <c r="R53" s="59"/>
      <c r="S53" s="59"/>
      <c r="T53" s="59"/>
      <c r="U53" s="59"/>
      <c r="V53" s="59"/>
      <c r="W53" s="59"/>
      <c r="X53" s="58"/>
      <c r="Y53" s="58"/>
      <c r="Z53" s="58"/>
      <c r="AA53" s="58"/>
      <c r="AB53" s="58"/>
      <c r="AC53" s="58"/>
      <c r="AD53" s="58"/>
      <c r="AE53" s="58"/>
      <c r="AF53" s="58"/>
      <c r="AG53" s="58"/>
      <c r="AH53" s="58"/>
      <c r="AI53" s="58"/>
      <c r="AJ53" s="58"/>
      <c r="AK53" s="58"/>
      <c r="AL53" s="58"/>
      <c r="AM53" s="58"/>
      <c r="AN53" s="58"/>
      <c r="AO53" s="58"/>
      <c r="AP53" s="58"/>
      <c r="AQ53" s="58"/>
    </row>
    <row r="54" spans="1:43" ht="13.5" thickBot="1" x14ac:dyDescent="0.25">
      <c r="A54" s="83"/>
      <c r="B54" s="88">
        <v>48</v>
      </c>
      <c r="C54" s="85"/>
      <c r="D54" s="85"/>
      <c r="E54" s="85"/>
      <c r="F54" s="85"/>
      <c r="G54" s="85"/>
      <c r="H54" s="85"/>
      <c r="I54" s="85"/>
      <c r="J54" s="85"/>
      <c r="K54" s="85"/>
      <c r="L54" s="85"/>
      <c r="M54" s="85"/>
      <c r="N54" s="85"/>
      <c r="O54" s="82"/>
      <c r="P54" s="59"/>
      <c r="Q54" s="59"/>
      <c r="R54" s="59"/>
      <c r="S54" s="59"/>
      <c r="T54" s="59"/>
      <c r="U54" s="59"/>
      <c r="V54" s="59"/>
      <c r="W54" s="59"/>
      <c r="X54" s="58"/>
      <c r="Y54" s="58"/>
      <c r="Z54" s="58"/>
      <c r="AA54" s="58"/>
      <c r="AB54" s="58"/>
      <c r="AC54" s="58"/>
      <c r="AD54" s="58"/>
      <c r="AE54" s="58"/>
      <c r="AF54" s="58"/>
      <c r="AG54" s="58"/>
      <c r="AH54" s="58"/>
      <c r="AI54" s="58"/>
      <c r="AJ54" s="58"/>
      <c r="AK54" s="58"/>
      <c r="AL54" s="58"/>
      <c r="AM54" s="58"/>
      <c r="AN54" s="58"/>
      <c r="AO54" s="58"/>
      <c r="AP54" s="58"/>
      <c r="AQ54" s="58"/>
    </row>
    <row r="55" spans="1:43" ht="13.5" thickBot="1" x14ac:dyDescent="0.25">
      <c r="A55" s="83"/>
      <c r="B55" s="88">
        <v>49</v>
      </c>
      <c r="C55" s="95"/>
      <c r="D55" s="95"/>
      <c r="E55" s="95"/>
      <c r="F55" s="95"/>
      <c r="G55" s="95"/>
      <c r="H55" s="95"/>
      <c r="I55" s="95"/>
      <c r="J55" s="95"/>
      <c r="K55" s="95"/>
      <c r="L55" s="95"/>
      <c r="M55" s="95"/>
      <c r="N55" s="95"/>
      <c r="O55" s="82"/>
      <c r="P55" s="59"/>
      <c r="Q55" s="59"/>
      <c r="R55" s="59"/>
      <c r="S55" s="59"/>
      <c r="T55" s="59"/>
      <c r="U55" s="59"/>
      <c r="V55" s="59"/>
      <c r="W55" s="59"/>
      <c r="X55" s="58"/>
      <c r="Y55" s="58"/>
      <c r="Z55" s="58"/>
      <c r="AA55" s="58"/>
      <c r="AB55" s="58"/>
      <c r="AC55" s="58"/>
      <c r="AD55" s="58"/>
      <c r="AE55" s="58"/>
      <c r="AF55" s="58"/>
      <c r="AG55" s="58"/>
      <c r="AH55" s="58"/>
      <c r="AI55" s="58"/>
      <c r="AJ55" s="58"/>
      <c r="AK55" s="58"/>
      <c r="AL55" s="58"/>
      <c r="AM55" s="58"/>
      <c r="AN55" s="58"/>
      <c r="AO55" s="58"/>
      <c r="AP55" s="58"/>
      <c r="AQ55" s="58"/>
    </row>
    <row r="56" spans="1:43" ht="13.5" thickBot="1" x14ac:dyDescent="0.25">
      <c r="A56" s="83"/>
      <c r="B56" s="88">
        <v>50</v>
      </c>
      <c r="C56" s="85"/>
      <c r="D56" s="85"/>
      <c r="E56" s="85"/>
      <c r="F56" s="85"/>
      <c r="G56" s="85"/>
      <c r="H56" s="85"/>
      <c r="I56" s="85"/>
      <c r="J56" s="85"/>
      <c r="K56" s="85"/>
      <c r="L56" s="85"/>
      <c r="M56" s="85"/>
      <c r="N56" s="85"/>
      <c r="O56" s="82"/>
      <c r="P56" s="59"/>
      <c r="Q56" s="59"/>
      <c r="R56" s="59"/>
      <c r="S56" s="59"/>
      <c r="T56" s="59"/>
      <c r="U56" s="59"/>
      <c r="V56" s="59"/>
      <c r="W56" s="59"/>
      <c r="X56" s="58"/>
      <c r="Y56" s="58"/>
      <c r="Z56" s="58"/>
      <c r="AA56" s="58"/>
      <c r="AB56" s="58"/>
      <c r="AC56" s="58"/>
      <c r="AD56" s="58"/>
      <c r="AE56" s="58"/>
      <c r="AF56" s="58"/>
      <c r="AG56" s="58"/>
      <c r="AH56" s="58"/>
      <c r="AI56" s="58"/>
      <c r="AJ56" s="58"/>
      <c r="AK56" s="58"/>
      <c r="AL56" s="58"/>
      <c r="AM56" s="58"/>
      <c r="AN56" s="58"/>
      <c r="AO56" s="58"/>
      <c r="AP56" s="58"/>
      <c r="AQ56" s="58"/>
    </row>
    <row r="57" spans="1:43" ht="13.5" thickBot="1" x14ac:dyDescent="0.25">
      <c r="A57" s="83"/>
      <c r="B57" s="88">
        <v>51</v>
      </c>
      <c r="C57" s="85"/>
      <c r="D57" s="85"/>
      <c r="E57" s="85"/>
      <c r="F57" s="85"/>
      <c r="G57" s="85"/>
      <c r="H57" s="85"/>
      <c r="I57" s="85"/>
      <c r="J57" s="85"/>
      <c r="K57" s="85"/>
      <c r="L57" s="85"/>
      <c r="M57" s="85"/>
      <c r="N57" s="85"/>
      <c r="O57" s="82"/>
      <c r="P57" s="59"/>
      <c r="Q57" s="59"/>
      <c r="R57" s="59"/>
      <c r="S57" s="59"/>
      <c r="T57" s="59"/>
      <c r="U57" s="59"/>
      <c r="V57" s="59"/>
      <c r="W57" s="59"/>
      <c r="X57" s="58"/>
      <c r="Y57" s="58"/>
      <c r="Z57" s="58"/>
      <c r="AA57" s="58"/>
      <c r="AB57" s="58"/>
      <c r="AC57" s="58"/>
      <c r="AD57" s="58"/>
      <c r="AE57" s="58"/>
      <c r="AF57" s="58"/>
      <c r="AG57" s="58"/>
      <c r="AH57" s="58"/>
      <c r="AI57" s="58"/>
      <c r="AJ57" s="58"/>
      <c r="AK57" s="58"/>
      <c r="AL57" s="58"/>
      <c r="AM57" s="58"/>
      <c r="AN57" s="58"/>
      <c r="AO57" s="58"/>
      <c r="AP57" s="58"/>
      <c r="AQ57" s="58"/>
    </row>
    <row r="58" spans="1:43" s="93" customFormat="1" ht="13.5" thickBot="1" x14ac:dyDescent="0.25">
      <c r="A58" s="83"/>
      <c r="B58" s="88">
        <v>52</v>
      </c>
      <c r="C58" s="85"/>
      <c r="D58" s="85"/>
      <c r="E58" s="85"/>
      <c r="F58" s="85"/>
      <c r="G58" s="85"/>
      <c r="H58" s="85"/>
      <c r="I58" s="85"/>
      <c r="J58" s="85"/>
      <c r="K58" s="85"/>
      <c r="L58" s="85"/>
      <c r="M58" s="85"/>
      <c r="N58" s="85"/>
      <c r="O58" s="82"/>
      <c r="P58" s="59"/>
      <c r="Q58" s="59"/>
      <c r="R58" s="59"/>
      <c r="S58" s="59"/>
      <c r="T58" s="59"/>
      <c r="U58" s="59"/>
      <c r="V58" s="59"/>
      <c r="W58" s="59"/>
      <c r="X58" s="58"/>
      <c r="Y58" s="58"/>
      <c r="Z58" s="58"/>
      <c r="AA58" s="58"/>
      <c r="AB58" s="58"/>
      <c r="AC58" s="58"/>
      <c r="AD58" s="58"/>
      <c r="AE58" s="58"/>
      <c r="AF58" s="58"/>
      <c r="AG58" s="58"/>
      <c r="AH58" s="58"/>
      <c r="AI58" s="58"/>
      <c r="AJ58" s="58"/>
      <c r="AK58" s="58"/>
      <c r="AL58" s="58"/>
      <c r="AM58" s="58"/>
      <c r="AN58" s="58"/>
      <c r="AO58" s="58"/>
      <c r="AP58" s="58"/>
      <c r="AQ58" s="58"/>
    </row>
    <row r="59" spans="1:43" s="94" customFormat="1" ht="13.5" thickBot="1" x14ac:dyDescent="0.25">
      <c r="A59" s="83"/>
      <c r="B59" s="88">
        <v>53</v>
      </c>
      <c r="C59" s="85"/>
      <c r="D59" s="85"/>
      <c r="E59" s="85"/>
      <c r="F59" s="85"/>
      <c r="G59" s="85"/>
      <c r="H59" s="85"/>
      <c r="I59" s="85"/>
      <c r="J59" s="85"/>
      <c r="K59" s="85"/>
      <c r="L59" s="85"/>
      <c r="M59" s="85"/>
      <c r="N59" s="85"/>
      <c r="O59" s="82"/>
      <c r="P59" s="59"/>
      <c r="Q59" s="59"/>
      <c r="R59" s="59"/>
      <c r="S59" s="59"/>
      <c r="T59" s="59"/>
      <c r="U59" s="59"/>
      <c r="V59" s="59"/>
      <c r="W59" s="59"/>
      <c r="X59" s="58"/>
      <c r="Y59" s="58"/>
      <c r="Z59" s="58"/>
      <c r="AA59" s="58"/>
      <c r="AB59" s="58"/>
      <c r="AC59" s="58"/>
      <c r="AD59" s="58"/>
      <c r="AE59" s="58"/>
      <c r="AF59" s="58"/>
      <c r="AG59" s="58"/>
      <c r="AH59" s="58"/>
      <c r="AI59" s="58"/>
      <c r="AJ59" s="58"/>
      <c r="AK59" s="58"/>
      <c r="AL59" s="58"/>
      <c r="AM59" s="58"/>
      <c r="AN59" s="58"/>
      <c r="AO59" s="58"/>
      <c r="AP59" s="58"/>
      <c r="AQ59" s="58"/>
    </row>
    <row r="60" spans="1:43" s="94" customFormat="1" ht="13.5" thickBot="1" x14ac:dyDescent="0.25">
      <c r="A60" s="83"/>
      <c r="B60" s="88">
        <v>54</v>
      </c>
      <c r="C60" s="95"/>
      <c r="D60" s="95"/>
      <c r="E60" s="95"/>
      <c r="F60" s="95"/>
      <c r="G60" s="95"/>
      <c r="H60" s="95"/>
      <c r="I60" s="95"/>
      <c r="J60" s="95"/>
      <c r="K60" s="95"/>
      <c r="L60" s="95"/>
      <c r="M60" s="95"/>
      <c r="N60" s="95"/>
      <c r="O60" s="82"/>
      <c r="P60" s="59"/>
      <c r="Q60" s="59"/>
      <c r="R60" s="59"/>
      <c r="S60" s="59"/>
      <c r="T60" s="59"/>
      <c r="U60" s="59"/>
      <c r="V60" s="59"/>
      <c r="W60" s="59"/>
      <c r="X60" s="58"/>
      <c r="Y60" s="58"/>
      <c r="Z60" s="58"/>
      <c r="AA60" s="58"/>
      <c r="AB60" s="58"/>
      <c r="AC60" s="58"/>
      <c r="AD60" s="58"/>
      <c r="AE60" s="58"/>
      <c r="AF60" s="58"/>
      <c r="AG60" s="58"/>
      <c r="AH60" s="58"/>
      <c r="AI60" s="58"/>
      <c r="AJ60" s="58"/>
      <c r="AK60" s="58"/>
      <c r="AL60" s="58"/>
      <c r="AM60" s="58"/>
      <c r="AN60" s="58"/>
      <c r="AO60" s="58"/>
      <c r="AP60" s="58"/>
      <c r="AQ60" s="58"/>
    </row>
    <row r="61" spans="1:43" s="94" customFormat="1" ht="13.5" thickBot="1" x14ac:dyDescent="0.25">
      <c r="A61" s="83"/>
      <c r="B61" s="88">
        <v>55</v>
      </c>
      <c r="C61" s="85"/>
      <c r="D61" s="85"/>
      <c r="E61" s="85"/>
      <c r="F61" s="85"/>
      <c r="G61" s="85"/>
      <c r="H61" s="85"/>
      <c r="I61" s="85"/>
      <c r="J61" s="85"/>
      <c r="K61" s="85"/>
      <c r="L61" s="85"/>
      <c r="M61" s="85"/>
      <c r="N61" s="85"/>
      <c r="O61" s="82"/>
      <c r="P61" s="59"/>
      <c r="Q61" s="59"/>
      <c r="R61" s="59"/>
      <c r="S61" s="59"/>
      <c r="T61" s="59"/>
      <c r="U61" s="59"/>
      <c r="V61" s="59"/>
      <c r="W61" s="59"/>
      <c r="X61" s="58"/>
      <c r="Y61" s="58"/>
      <c r="Z61" s="58"/>
      <c r="AA61" s="58"/>
      <c r="AB61" s="58"/>
      <c r="AC61" s="58"/>
      <c r="AD61" s="58"/>
      <c r="AE61" s="58"/>
      <c r="AF61" s="58"/>
      <c r="AG61" s="58"/>
      <c r="AH61" s="58"/>
      <c r="AI61" s="58"/>
      <c r="AJ61" s="58"/>
      <c r="AK61" s="58"/>
      <c r="AL61" s="58"/>
      <c r="AM61" s="58"/>
      <c r="AN61" s="58"/>
      <c r="AO61" s="58"/>
      <c r="AP61" s="58"/>
      <c r="AQ61" s="58"/>
    </row>
    <row r="62" spans="1:43" s="94" customFormat="1" ht="13.5" thickBot="1" x14ac:dyDescent="0.25">
      <c r="A62" s="83"/>
      <c r="B62" s="88">
        <v>56</v>
      </c>
      <c r="C62" s="95"/>
      <c r="D62" s="95"/>
      <c r="E62" s="95"/>
      <c r="F62" s="95"/>
      <c r="G62" s="95"/>
      <c r="H62" s="95"/>
      <c r="I62" s="95"/>
      <c r="J62" s="95"/>
      <c r="K62" s="95"/>
      <c r="L62" s="95"/>
      <c r="M62" s="95"/>
      <c r="N62" s="95"/>
      <c r="O62" s="95">
        <v>0.125</v>
      </c>
      <c r="P62" s="59"/>
      <c r="Q62" s="59"/>
      <c r="R62" s="59"/>
      <c r="S62" s="59"/>
      <c r="T62" s="59"/>
      <c r="U62" s="59"/>
      <c r="V62" s="59"/>
      <c r="W62" s="59"/>
      <c r="X62" s="58"/>
      <c r="Y62" s="58"/>
      <c r="Z62" s="58"/>
      <c r="AA62" s="58"/>
      <c r="AB62" s="58"/>
      <c r="AC62" s="58"/>
      <c r="AD62" s="58"/>
      <c r="AE62" s="58"/>
      <c r="AF62" s="58"/>
      <c r="AG62" s="58"/>
      <c r="AH62" s="58"/>
      <c r="AI62" s="58"/>
      <c r="AJ62" s="58"/>
      <c r="AK62" s="58"/>
      <c r="AL62" s="58"/>
      <c r="AM62" s="58"/>
      <c r="AN62" s="58"/>
      <c r="AO62" s="58"/>
      <c r="AP62" s="58"/>
      <c r="AQ62" s="58"/>
    </row>
    <row r="63" spans="1:43" s="94" customFormat="1" ht="13.5" thickBot="1" x14ac:dyDescent="0.25">
      <c r="A63" s="83"/>
      <c r="B63" s="88">
        <v>57</v>
      </c>
      <c r="C63" s="85"/>
      <c r="D63" s="85"/>
      <c r="E63" s="85"/>
      <c r="F63" s="85"/>
      <c r="G63" s="85"/>
      <c r="H63" s="85"/>
      <c r="I63" s="85"/>
      <c r="J63" s="85"/>
      <c r="K63" s="85"/>
      <c r="L63" s="85"/>
      <c r="M63" s="85"/>
      <c r="N63" s="85"/>
      <c r="O63" s="82"/>
      <c r="P63" s="59"/>
      <c r="Q63" s="59"/>
      <c r="R63" s="59"/>
      <c r="S63" s="59"/>
      <c r="T63" s="59"/>
      <c r="U63" s="59"/>
      <c r="V63" s="59"/>
      <c r="W63" s="59"/>
      <c r="X63" s="58"/>
      <c r="Y63" s="58"/>
      <c r="Z63" s="58"/>
      <c r="AA63" s="58"/>
      <c r="AB63" s="58"/>
      <c r="AC63" s="58"/>
      <c r="AD63" s="58"/>
      <c r="AE63" s="58"/>
      <c r="AF63" s="58"/>
      <c r="AG63" s="58"/>
      <c r="AH63" s="58"/>
      <c r="AI63" s="58"/>
      <c r="AJ63" s="58"/>
      <c r="AK63" s="58"/>
      <c r="AL63" s="58"/>
      <c r="AM63" s="58"/>
      <c r="AN63" s="58"/>
      <c r="AO63" s="58"/>
      <c r="AP63" s="58"/>
      <c r="AQ63" s="58"/>
    </row>
    <row r="64" spans="1:43" s="94" customFormat="1" ht="13.5" thickBot="1" x14ac:dyDescent="0.25">
      <c r="A64" s="83"/>
      <c r="B64" s="88">
        <v>58</v>
      </c>
      <c r="C64" s="85"/>
      <c r="D64" s="85"/>
      <c r="E64" s="85"/>
      <c r="F64" s="85"/>
      <c r="G64" s="85"/>
      <c r="H64" s="85"/>
      <c r="I64" s="85"/>
      <c r="J64" s="85"/>
      <c r="K64" s="85"/>
      <c r="L64" s="85"/>
      <c r="M64" s="85"/>
      <c r="N64" s="85"/>
      <c r="O64" s="82"/>
      <c r="P64" s="59"/>
      <c r="Q64" s="59"/>
      <c r="R64" s="59"/>
      <c r="S64" s="59"/>
      <c r="T64" s="59"/>
      <c r="U64" s="59"/>
      <c r="V64" s="59"/>
      <c r="W64" s="59"/>
      <c r="X64" s="58"/>
      <c r="Y64" s="58"/>
      <c r="Z64" s="58"/>
      <c r="AA64" s="58"/>
      <c r="AB64" s="58"/>
      <c r="AC64" s="58"/>
      <c r="AD64" s="58"/>
      <c r="AE64" s="58"/>
      <c r="AF64" s="58"/>
      <c r="AG64" s="58"/>
      <c r="AH64" s="58"/>
      <c r="AI64" s="58"/>
      <c r="AJ64" s="58"/>
      <c r="AK64" s="58"/>
      <c r="AL64" s="58"/>
      <c r="AM64" s="58"/>
      <c r="AN64" s="58"/>
      <c r="AO64" s="58"/>
      <c r="AP64" s="58"/>
      <c r="AQ64" s="58"/>
    </row>
    <row r="65" spans="1:43" s="97" customFormat="1" ht="13.5" thickBot="1" x14ac:dyDescent="0.25">
      <c r="A65" s="83"/>
      <c r="B65" s="88">
        <v>59</v>
      </c>
      <c r="C65" s="85"/>
      <c r="D65" s="85"/>
      <c r="E65" s="85"/>
      <c r="F65" s="85"/>
      <c r="G65" s="85"/>
      <c r="H65" s="85"/>
      <c r="I65" s="85"/>
      <c r="J65" s="85"/>
      <c r="K65" s="85"/>
      <c r="L65" s="85"/>
      <c r="M65" s="85"/>
      <c r="N65" s="85"/>
      <c r="O65" s="82"/>
      <c r="P65" s="96"/>
      <c r="Q65" s="96"/>
      <c r="R65" s="96"/>
      <c r="S65" s="96"/>
      <c r="T65" s="96"/>
      <c r="U65" s="96"/>
      <c r="V65" s="96"/>
      <c r="W65" s="96"/>
      <c r="X65" s="77"/>
      <c r="Y65" s="77"/>
      <c r="Z65" s="77"/>
      <c r="AA65" s="77"/>
      <c r="AB65" s="77"/>
      <c r="AC65" s="77"/>
      <c r="AD65" s="77"/>
      <c r="AE65" s="77"/>
      <c r="AF65" s="77"/>
      <c r="AG65" s="77"/>
      <c r="AH65" s="77"/>
      <c r="AI65" s="77"/>
      <c r="AJ65" s="77"/>
      <c r="AK65" s="77"/>
      <c r="AL65" s="77"/>
      <c r="AM65" s="77"/>
      <c r="AN65" s="77"/>
      <c r="AO65" s="77"/>
      <c r="AP65" s="77"/>
      <c r="AQ65" s="77"/>
    </row>
    <row r="66" spans="1:43" s="97" customFormat="1" ht="13.5" thickBot="1" x14ac:dyDescent="0.25">
      <c r="A66" s="83"/>
      <c r="B66" s="88">
        <v>60</v>
      </c>
      <c r="C66" s="85"/>
      <c r="D66" s="85"/>
      <c r="E66" s="85"/>
      <c r="F66" s="85"/>
      <c r="G66" s="85"/>
      <c r="H66" s="85"/>
      <c r="I66" s="85"/>
      <c r="J66" s="85"/>
      <c r="K66" s="85"/>
      <c r="L66" s="85"/>
      <c r="M66" s="85"/>
      <c r="N66" s="85"/>
      <c r="O66" s="82"/>
      <c r="P66" s="96"/>
      <c r="Q66" s="96"/>
      <c r="R66" s="96"/>
      <c r="S66" s="96"/>
      <c r="T66" s="96"/>
      <c r="U66" s="96"/>
      <c r="V66" s="96"/>
      <c r="W66" s="96"/>
      <c r="X66" s="77"/>
      <c r="Y66" s="77"/>
      <c r="Z66" s="77"/>
      <c r="AA66" s="77"/>
      <c r="AB66" s="77"/>
      <c r="AC66" s="77"/>
      <c r="AD66" s="77"/>
      <c r="AE66" s="77"/>
      <c r="AF66" s="77"/>
      <c r="AG66" s="77"/>
      <c r="AH66" s="77"/>
      <c r="AI66" s="77"/>
      <c r="AJ66" s="77"/>
      <c r="AK66" s="77"/>
      <c r="AL66" s="77"/>
      <c r="AM66" s="77"/>
      <c r="AN66" s="77"/>
      <c r="AO66" s="77"/>
      <c r="AP66" s="77"/>
      <c r="AQ66" s="77"/>
    </row>
    <row r="67" spans="1:43" s="97" customFormat="1" ht="13.5" thickBot="1" x14ac:dyDescent="0.25">
      <c r="A67" s="83"/>
      <c r="B67" s="88">
        <v>61</v>
      </c>
      <c r="C67" s="85"/>
      <c r="D67" s="85"/>
      <c r="E67" s="85"/>
      <c r="F67" s="85"/>
      <c r="G67" s="85"/>
      <c r="H67" s="85"/>
      <c r="I67" s="85"/>
      <c r="J67" s="85"/>
      <c r="K67" s="85"/>
      <c r="L67" s="85"/>
      <c r="M67" s="85"/>
      <c r="N67" s="85"/>
      <c r="O67" s="82"/>
      <c r="P67" s="96"/>
      <c r="Q67" s="96"/>
      <c r="R67" s="96"/>
      <c r="S67" s="96"/>
      <c r="T67" s="96"/>
      <c r="U67" s="96"/>
      <c r="V67" s="96"/>
      <c r="W67" s="96"/>
      <c r="X67" s="77"/>
      <c r="Y67" s="77"/>
      <c r="Z67" s="77"/>
      <c r="AA67" s="77"/>
      <c r="AB67" s="77"/>
      <c r="AC67" s="77"/>
      <c r="AD67" s="77"/>
      <c r="AE67" s="77"/>
      <c r="AF67" s="77"/>
      <c r="AG67" s="77"/>
      <c r="AH67" s="77"/>
      <c r="AI67" s="77"/>
      <c r="AJ67" s="77"/>
      <c r="AK67" s="77"/>
      <c r="AL67" s="77"/>
      <c r="AM67" s="77"/>
      <c r="AN67" s="77"/>
      <c r="AO67" s="77"/>
      <c r="AP67" s="77"/>
      <c r="AQ67" s="77"/>
    </row>
    <row r="68" spans="1:43" s="98" customFormat="1" ht="13.5" thickBot="1" x14ac:dyDescent="0.25">
      <c r="A68" s="83"/>
      <c r="B68" s="88">
        <v>62</v>
      </c>
      <c r="C68" s="85"/>
      <c r="D68" s="85"/>
      <c r="E68" s="85"/>
      <c r="F68" s="85"/>
      <c r="G68" s="85"/>
      <c r="H68" s="85"/>
      <c r="I68" s="85"/>
      <c r="J68" s="85"/>
      <c r="K68" s="85"/>
      <c r="L68" s="85"/>
      <c r="M68" s="85"/>
      <c r="N68" s="85"/>
      <c r="O68" s="82"/>
      <c r="P68" s="96"/>
      <c r="Q68" s="96"/>
      <c r="R68" s="96"/>
      <c r="S68" s="96"/>
      <c r="T68" s="96"/>
      <c r="U68" s="96"/>
      <c r="V68" s="96"/>
      <c r="W68" s="96"/>
      <c r="X68" s="77"/>
      <c r="Y68" s="77"/>
      <c r="Z68" s="77"/>
      <c r="AA68" s="77"/>
      <c r="AB68" s="77"/>
      <c r="AC68" s="77"/>
      <c r="AD68" s="77"/>
      <c r="AE68" s="77"/>
      <c r="AF68" s="77"/>
      <c r="AG68" s="77"/>
      <c r="AH68" s="77"/>
      <c r="AI68" s="77"/>
      <c r="AJ68" s="77"/>
      <c r="AK68" s="77"/>
      <c r="AL68" s="77"/>
      <c r="AM68" s="77"/>
      <c r="AN68" s="77"/>
      <c r="AO68" s="77"/>
      <c r="AP68" s="77"/>
      <c r="AQ68" s="77"/>
    </row>
    <row r="69" spans="1:43" s="98" customFormat="1" ht="13.5" thickBot="1" x14ac:dyDescent="0.25">
      <c r="A69" s="83"/>
      <c r="B69" s="88">
        <v>63</v>
      </c>
      <c r="C69" s="85"/>
      <c r="D69" s="85"/>
      <c r="E69" s="85"/>
      <c r="F69" s="85"/>
      <c r="G69" s="85"/>
      <c r="H69" s="85"/>
      <c r="I69" s="85"/>
      <c r="J69" s="85"/>
      <c r="K69" s="85"/>
      <c r="L69" s="85"/>
      <c r="M69" s="85"/>
      <c r="N69" s="85"/>
      <c r="O69" s="82"/>
      <c r="P69" s="96"/>
      <c r="Q69" s="96"/>
      <c r="R69" s="96"/>
      <c r="S69" s="96"/>
      <c r="T69" s="96"/>
      <c r="U69" s="96"/>
      <c r="V69" s="96"/>
      <c r="W69" s="96"/>
      <c r="X69" s="77"/>
      <c r="Y69" s="77"/>
      <c r="Z69" s="77"/>
      <c r="AA69" s="77"/>
      <c r="AB69" s="77"/>
      <c r="AC69" s="77"/>
      <c r="AD69" s="77"/>
      <c r="AE69" s="77"/>
      <c r="AF69" s="77"/>
      <c r="AG69" s="77"/>
      <c r="AH69" s="77"/>
      <c r="AI69" s="77"/>
      <c r="AJ69" s="77"/>
      <c r="AK69" s="77"/>
      <c r="AL69" s="77"/>
      <c r="AM69" s="77"/>
      <c r="AN69" s="77"/>
      <c r="AO69" s="77"/>
      <c r="AP69" s="77"/>
      <c r="AQ69" s="77"/>
    </row>
    <row r="70" spans="1:43" s="98" customFormat="1" ht="13.5" thickBot="1" x14ac:dyDescent="0.25">
      <c r="A70" s="83"/>
      <c r="B70" s="88">
        <v>64</v>
      </c>
      <c r="C70" s="85"/>
      <c r="D70" s="85"/>
      <c r="E70" s="85"/>
      <c r="F70" s="85"/>
      <c r="G70" s="85"/>
      <c r="H70" s="85"/>
      <c r="I70" s="85"/>
      <c r="J70" s="85"/>
      <c r="K70" s="85"/>
      <c r="L70" s="85"/>
      <c r="M70" s="85"/>
      <c r="N70" s="85"/>
      <c r="O70" s="82"/>
      <c r="P70" s="96"/>
      <c r="Q70" s="96"/>
      <c r="R70" s="96"/>
      <c r="S70" s="96"/>
      <c r="T70" s="96"/>
      <c r="U70" s="96"/>
      <c r="V70" s="96"/>
      <c r="W70" s="96"/>
      <c r="X70" s="77"/>
      <c r="Y70" s="77"/>
      <c r="Z70" s="77"/>
      <c r="AA70" s="77"/>
      <c r="AB70" s="77"/>
      <c r="AC70" s="77"/>
      <c r="AD70" s="77"/>
      <c r="AE70" s="77"/>
      <c r="AF70" s="77"/>
      <c r="AG70" s="77"/>
      <c r="AH70" s="77"/>
      <c r="AI70" s="77"/>
      <c r="AJ70" s="77"/>
      <c r="AK70" s="77"/>
      <c r="AL70" s="77"/>
      <c r="AM70" s="77"/>
      <c r="AN70" s="77"/>
      <c r="AO70" s="77"/>
      <c r="AP70" s="77"/>
      <c r="AQ70" s="77"/>
    </row>
    <row r="71" spans="1:43" s="98" customFormat="1" ht="13.5" thickBot="1" x14ac:dyDescent="0.25">
      <c r="A71" s="83"/>
      <c r="B71" s="88">
        <v>65</v>
      </c>
      <c r="C71" s="85"/>
      <c r="D71" s="85"/>
      <c r="E71" s="85"/>
      <c r="F71" s="85"/>
      <c r="G71" s="85"/>
      <c r="H71" s="85"/>
      <c r="I71" s="85"/>
      <c r="J71" s="85"/>
      <c r="K71" s="85"/>
      <c r="L71" s="85"/>
      <c r="M71" s="85"/>
      <c r="N71" s="85"/>
      <c r="O71" s="82"/>
      <c r="P71" s="96"/>
      <c r="Q71" s="96"/>
      <c r="R71" s="96"/>
      <c r="S71" s="96"/>
      <c r="T71" s="96"/>
      <c r="U71" s="96"/>
      <c r="V71" s="96"/>
      <c r="W71" s="96"/>
      <c r="X71" s="77"/>
      <c r="Y71" s="77"/>
      <c r="Z71" s="77"/>
      <c r="AA71" s="77"/>
      <c r="AB71" s="77"/>
      <c r="AC71" s="77"/>
      <c r="AD71" s="77"/>
      <c r="AE71" s="77"/>
      <c r="AF71" s="77"/>
      <c r="AG71" s="77"/>
      <c r="AH71" s="77"/>
      <c r="AI71" s="77"/>
      <c r="AJ71" s="77"/>
      <c r="AK71" s="77"/>
      <c r="AL71" s="77"/>
      <c r="AM71" s="77"/>
      <c r="AN71" s="77"/>
      <c r="AO71" s="77"/>
      <c r="AP71" s="77"/>
      <c r="AQ71" s="77"/>
    </row>
    <row r="72" spans="1:43" s="98" customFormat="1" ht="13.5" thickBot="1" x14ac:dyDescent="0.25">
      <c r="A72" s="83"/>
      <c r="B72" s="88">
        <v>66</v>
      </c>
      <c r="C72" s="85"/>
      <c r="D72" s="85"/>
      <c r="E72" s="85"/>
      <c r="F72" s="85"/>
      <c r="G72" s="85"/>
      <c r="H72" s="85"/>
      <c r="I72" s="85"/>
      <c r="J72" s="85"/>
      <c r="K72" s="85"/>
      <c r="L72" s="85"/>
      <c r="M72" s="85"/>
      <c r="N72" s="85"/>
      <c r="O72" s="82"/>
      <c r="P72" s="96"/>
      <c r="Q72" s="96"/>
      <c r="R72" s="96"/>
      <c r="S72" s="96"/>
      <c r="T72" s="96"/>
      <c r="U72" s="96"/>
      <c r="V72" s="96"/>
      <c r="W72" s="96"/>
      <c r="X72" s="77"/>
      <c r="Y72" s="77"/>
      <c r="Z72" s="77"/>
      <c r="AA72" s="77"/>
      <c r="AB72" s="77"/>
      <c r="AC72" s="77"/>
      <c r="AD72" s="77"/>
      <c r="AE72" s="77"/>
      <c r="AF72" s="77"/>
      <c r="AG72" s="77"/>
      <c r="AH72" s="77"/>
      <c r="AI72" s="77"/>
      <c r="AJ72" s="77"/>
      <c r="AK72" s="77"/>
      <c r="AL72" s="77"/>
      <c r="AM72" s="77"/>
      <c r="AN72" s="77"/>
      <c r="AO72" s="77"/>
      <c r="AP72" s="77"/>
      <c r="AQ72" s="77"/>
    </row>
    <row r="73" spans="1:43" s="98" customFormat="1" ht="13.5" thickBot="1" x14ac:dyDescent="0.25">
      <c r="A73" s="83"/>
      <c r="B73" s="88">
        <v>67</v>
      </c>
      <c r="C73" s="85"/>
      <c r="D73" s="85"/>
      <c r="E73" s="85"/>
      <c r="F73" s="85"/>
      <c r="G73" s="85"/>
      <c r="H73" s="85"/>
      <c r="I73" s="85"/>
      <c r="J73" s="85"/>
      <c r="K73" s="85"/>
      <c r="L73" s="85"/>
      <c r="M73" s="85"/>
      <c r="N73" s="85"/>
      <c r="O73" s="82"/>
      <c r="P73" s="96"/>
      <c r="Q73" s="96"/>
      <c r="R73" s="96"/>
      <c r="S73" s="96"/>
      <c r="T73" s="96"/>
      <c r="U73" s="96"/>
      <c r="V73" s="96"/>
      <c r="W73" s="96"/>
      <c r="X73" s="77"/>
      <c r="Y73" s="77"/>
      <c r="Z73" s="77"/>
      <c r="AA73" s="77"/>
      <c r="AB73" s="77"/>
      <c r="AC73" s="77"/>
      <c r="AD73" s="77"/>
      <c r="AE73" s="77"/>
      <c r="AF73" s="77"/>
      <c r="AG73" s="77"/>
      <c r="AH73" s="77"/>
      <c r="AI73" s="77"/>
      <c r="AJ73" s="77"/>
      <c r="AK73" s="77"/>
      <c r="AL73" s="77"/>
      <c r="AM73" s="77"/>
      <c r="AN73" s="77"/>
      <c r="AO73" s="77"/>
      <c r="AP73" s="77"/>
      <c r="AQ73" s="77"/>
    </row>
    <row r="74" spans="1:43" s="98" customFormat="1" ht="13.5" thickBot="1" x14ac:dyDescent="0.25">
      <c r="A74" s="83"/>
      <c r="B74" s="88">
        <v>68</v>
      </c>
      <c r="C74" s="85"/>
      <c r="D74" s="85"/>
      <c r="E74" s="85"/>
      <c r="F74" s="85"/>
      <c r="G74" s="85"/>
      <c r="H74" s="85"/>
      <c r="I74" s="85"/>
      <c r="J74" s="85"/>
      <c r="K74" s="85"/>
      <c r="L74" s="85"/>
      <c r="M74" s="85"/>
      <c r="N74" s="85"/>
      <c r="O74" s="82"/>
      <c r="P74" s="96"/>
      <c r="Q74" s="96"/>
      <c r="R74" s="96"/>
      <c r="S74" s="96"/>
      <c r="T74" s="96"/>
      <c r="U74" s="96"/>
      <c r="V74" s="96"/>
      <c r="W74" s="96"/>
      <c r="X74" s="77"/>
      <c r="Y74" s="77"/>
      <c r="Z74" s="77"/>
      <c r="AA74" s="77"/>
      <c r="AB74" s="77"/>
      <c r="AC74" s="77"/>
      <c r="AD74" s="77"/>
      <c r="AE74" s="77"/>
      <c r="AF74" s="77"/>
      <c r="AG74" s="77"/>
      <c r="AH74" s="77"/>
      <c r="AI74" s="77"/>
      <c r="AJ74" s="77"/>
      <c r="AK74" s="77"/>
      <c r="AL74" s="77"/>
      <c r="AM74" s="77"/>
      <c r="AN74" s="77"/>
      <c r="AO74" s="77"/>
      <c r="AP74" s="77"/>
      <c r="AQ74" s="77"/>
    </row>
    <row r="75" spans="1:43" s="98" customFormat="1" ht="13.5" thickBot="1" x14ac:dyDescent="0.25">
      <c r="A75" s="83"/>
      <c r="B75" s="88">
        <v>69</v>
      </c>
      <c r="C75" s="85"/>
      <c r="D75" s="85"/>
      <c r="E75" s="85"/>
      <c r="F75" s="85"/>
      <c r="G75" s="85"/>
      <c r="H75" s="85"/>
      <c r="I75" s="85"/>
      <c r="J75" s="85"/>
      <c r="K75" s="85"/>
      <c r="L75" s="85"/>
      <c r="M75" s="85"/>
      <c r="N75" s="85"/>
      <c r="O75" s="82"/>
      <c r="P75" s="96"/>
      <c r="Q75" s="96"/>
      <c r="R75" s="96"/>
      <c r="S75" s="96"/>
      <c r="T75" s="96"/>
      <c r="U75" s="96"/>
      <c r="V75" s="96"/>
      <c r="W75" s="96"/>
      <c r="X75" s="77"/>
      <c r="Y75" s="77"/>
      <c r="Z75" s="77"/>
      <c r="AA75" s="77"/>
      <c r="AB75" s="77"/>
      <c r="AC75" s="77"/>
      <c r="AD75" s="77"/>
      <c r="AE75" s="77"/>
      <c r="AF75" s="77"/>
      <c r="AG75" s="77"/>
      <c r="AH75" s="77"/>
      <c r="AI75" s="77"/>
      <c r="AJ75" s="77"/>
      <c r="AK75" s="77"/>
      <c r="AL75" s="77"/>
      <c r="AM75" s="77"/>
      <c r="AN75" s="77"/>
      <c r="AO75" s="77"/>
      <c r="AP75" s="77"/>
      <c r="AQ75" s="77"/>
    </row>
    <row r="76" spans="1:43" s="98" customFormat="1" ht="13.5" thickBot="1" x14ac:dyDescent="0.25">
      <c r="A76" s="83"/>
      <c r="B76" s="88">
        <v>70</v>
      </c>
      <c r="C76" s="85"/>
      <c r="D76" s="85"/>
      <c r="E76" s="85"/>
      <c r="F76" s="85"/>
      <c r="G76" s="85"/>
      <c r="H76" s="85"/>
      <c r="I76" s="85"/>
      <c r="J76" s="85"/>
      <c r="K76" s="85"/>
      <c r="L76" s="85"/>
      <c r="M76" s="85"/>
      <c r="N76" s="85"/>
      <c r="O76" s="82"/>
      <c r="P76" s="96"/>
      <c r="Q76" s="96"/>
      <c r="R76" s="96"/>
      <c r="S76" s="96"/>
      <c r="T76" s="96"/>
      <c r="U76" s="96"/>
      <c r="V76" s="96"/>
      <c r="W76" s="96"/>
      <c r="X76" s="77"/>
      <c r="Y76" s="77"/>
      <c r="Z76" s="77"/>
      <c r="AA76" s="77"/>
      <c r="AB76" s="77"/>
      <c r="AC76" s="77"/>
      <c r="AD76" s="77"/>
      <c r="AE76" s="77"/>
      <c r="AF76" s="77"/>
      <c r="AG76" s="77"/>
      <c r="AH76" s="77"/>
      <c r="AI76" s="77"/>
      <c r="AJ76" s="77"/>
      <c r="AK76" s="77"/>
      <c r="AL76" s="77"/>
      <c r="AM76" s="77"/>
      <c r="AN76" s="77"/>
      <c r="AO76" s="77"/>
      <c r="AP76" s="77"/>
      <c r="AQ76" s="77"/>
    </row>
    <row r="77" spans="1:43" s="98" customFormat="1" ht="13.5" thickBot="1" x14ac:dyDescent="0.25">
      <c r="A77" s="83"/>
      <c r="B77" s="88">
        <v>71</v>
      </c>
      <c r="C77" s="85"/>
      <c r="D77" s="85"/>
      <c r="E77" s="85"/>
      <c r="F77" s="85"/>
      <c r="G77" s="85"/>
      <c r="H77" s="85"/>
      <c r="I77" s="85"/>
      <c r="J77" s="85"/>
      <c r="K77" s="85"/>
      <c r="L77" s="85"/>
      <c r="M77" s="85"/>
      <c r="N77" s="85"/>
      <c r="O77" s="82"/>
      <c r="P77" s="96"/>
      <c r="Q77" s="96"/>
      <c r="R77" s="96"/>
      <c r="S77" s="96"/>
      <c r="T77" s="96"/>
      <c r="U77" s="96"/>
      <c r="V77" s="96"/>
      <c r="W77" s="96"/>
      <c r="X77" s="77"/>
      <c r="Y77" s="77"/>
      <c r="Z77" s="77"/>
      <c r="AA77" s="77"/>
      <c r="AB77" s="77"/>
      <c r="AC77" s="77"/>
      <c r="AD77" s="77"/>
      <c r="AE77" s="77"/>
      <c r="AF77" s="77"/>
      <c r="AG77" s="77"/>
      <c r="AH77" s="77"/>
      <c r="AI77" s="77"/>
      <c r="AJ77" s="77"/>
      <c r="AK77" s="77"/>
      <c r="AL77" s="77"/>
      <c r="AM77" s="77"/>
      <c r="AN77" s="77"/>
      <c r="AO77" s="77"/>
      <c r="AP77" s="77"/>
      <c r="AQ77" s="77"/>
    </row>
    <row r="78" spans="1:43" s="98" customFormat="1" ht="13.5" thickBot="1" x14ac:dyDescent="0.25">
      <c r="A78" s="83"/>
      <c r="B78" s="88">
        <v>72</v>
      </c>
      <c r="C78" s="95"/>
      <c r="D78" s="95"/>
      <c r="E78" s="95"/>
      <c r="F78" s="95"/>
      <c r="G78" s="95"/>
      <c r="H78" s="95"/>
      <c r="I78" s="95"/>
      <c r="J78" s="95"/>
      <c r="K78" s="95"/>
      <c r="L78" s="95"/>
      <c r="M78" s="95"/>
      <c r="N78" s="95"/>
      <c r="O78" s="82"/>
      <c r="P78" s="96"/>
      <c r="Q78" s="96"/>
      <c r="R78" s="96"/>
      <c r="S78" s="96"/>
      <c r="T78" s="96"/>
      <c r="U78" s="96"/>
      <c r="V78" s="96"/>
      <c r="W78" s="96"/>
      <c r="X78" s="77"/>
      <c r="Y78" s="77"/>
      <c r="Z78" s="77"/>
      <c r="AA78" s="77"/>
      <c r="AB78" s="77"/>
      <c r="AC78" s="77"/>
      <c r="AD78" s="77"/>
      <c r="AE78" s="77"/>
      <c r="AF78" s="77"/>
      <c r="AG78" s="77"/>
      <c r="AH78" s="77"/>
      <c r="AI78" s="77"/>
      <c r="AJ78" s="77"/>
      <c r="AK78" s="77"/>
      <c r="AL78" s="77"/>
      <c r="AM78" s="77"/>
      <c r="AN78" s="77"/>
      <c r="AO78" s="77"/>
      <c r="AP78" s="77"/>
      <c r="AQ78" s="77"/>
    </row>
    <row r="79" spans="1:43" s="98" customFormat="1" ht="13.5" thickBot="1" x14ac:dyDescent="0.25">
      <c r="A79" s="83"/>
      <c r="B79" s="88">
        <v>73</v>
      </c>
      <c r="C79" s="85"/>
      <c r="D79" s="85"/>
      <c r="E79" s="85"/>
      <c r="F79" s="85"/>
      <c r="G79" s="85"/>
      <c r="H79" s="85"/>
      <c r="I79" s="85"/>
      <c r="J79" s="85"/>
      <c r="K79" s="85"/>
      <c r="L79" s="85"/>
      <c r="M79" s="85"/>
      <c r="N79" s="85"/>
      <c r="O79" s="82"/>
      <c r="P79" s="96"/>
      <c r="Q79" s="96"/>
      <c r="R79" s="96"/>
      <c r="S79" s="96"/>
      <c r="T79" s="96"/>
      <c r="U79" s="96"/>
      <c r="V79" s="96"/>
      <c r="W79" s="96"/>
      <c r="X79" s="77"/>
      <c r="Y79" s="77"/>
      <c r="Z79" s="77"/>
      <c r="AA79" s="77"/>
      <c r="AB79" s="77"/>
      <c r="AC79" s="77"/>
      <c r="AD79" s="77"/>
      <c r="AE79" s="77"/>
      <c r="AF79" s="77"/>
      <c r="AG79" s="77"/>
      <c r="AH79" s="77"/>
      <c r="AI79" s="77"/>
      <c r="AJ79" s="77"/>
      <c r="AK79" s="77"/>
      <c r="AL79" s="77"/>
      <c r="AM79" s="77"/>
      <c r="AN79" s="77"/>
      <c r="AO79" s="77"/>
      <c r="AP79" s="77"/>
      <c r="AQ79" s="77"/>
    </row>
    <row r="80" spans="1:43" s="98" customFormat="1" ht="13.5" thickBot="1" x14ac:dyDescent="0.25">
      <c r="A80" s="83"/>
      <c r="B80" s="88">
        <v>74</v>
      </c>
      <c r="C80" s="85"/>
      <c r="D80" s="85"/>
      <c r="E80" s="85"/>
      <c r="F80" s="85"/>
      <c r="G80" s="85"/>
      <c r="H80" s="85"/>
      <c r="I80" s="85"/>
      <c r="J80" s="85"/>
      <c r="K80" s="85"/>
      <c r="L80" s="85"/>
      <c r="M80" s="85"/>
      <c r="N80" s="85"/>
      <c r="O80" s="82"/>
      <c r="P80" s="96"/>
      <c r="Q80" s="96"/>
      <c r="R80" s="96"/>
      <c r="S80" s="96"/>
      <c r="T80" s="96"/>
      <c r="U80" s="96"/>
      <c r="V80" s="96"/>
      <c r="W80" s="96"/>
      <c r="X80" s="77"/>
      <c r="Y80" s="77"/>
      <c r="Z80" s="77"/>
      <c r="AA80" s="77"/>
      <c r="AB80" s="77"/>
      <c r="AC80" s="77"/>
      <c r="AD80" s="77"/>
      <c r="AE80" s="77"/>
      <c r="AF80" s="77"/>
      <c r="AG80" s="77"/>
      <c r="AH80" s="77"/>
      <c r="AI80" s="77"/>
      <c r="AJ80" s="77"/>
      <c r="AK80" s="77"/>
      <c r="AL80" s="77"/>
      <c r="AM80" s="77"/>
      <c r="AN80" s="77"/>
      <c r="AO80" s="77"/>
      <c r="AP80" s="77"/>
      <c r="AQ80" s="77"/>
    </row>
    <row r="81" spans="1:43" s="98" customFormat="1" ht="13.5" thickBot="1" x14ac:dyDescent="0.25">
      <c r="A81" s="83"/>
      <c r="B81" s="88">
        <v>75</v>
      </c>
      <c r="C81" s="85"/>
      <c r="D81" s="85"/>
      <c r="E81" s="85"/>
      <c r="F81" s="85"/>
      <c r="G81" s="85"/>
      <c r="H81" s="85"/>
      <c r="I81" s="85"/>
      <c r="J81" s="85"/>
      <c r="K81" s="85"/>
      <c r="L81" s="85"/>
      <c r="M81" s="85"/>
      <c r="N81" s="85"/>
      <c r="O81" s="82"/>
      <c r="P81" s="96"/>
      <c r="Q81" s="96"/>
      <c r="R81" s="96"/>
      <c r="S81" s="96"/>
      <c r="T81" s="96"/>
      <c r="U81" s="96"/>
      <c r="V81" s="96"/>
      <c r="W81" s="96"/>
      <c r="X81" s="77"/>
      <c r="Y81" s="77"/>
      <c r="Z81" s="77"/>
      <c r="AA81" s="77"/>
      <c r="AB81" s="77"/>
      <c r="AC81" s="77"/>
      <c r="AD81" s="77"/>
      <c r="AE81" s="77"/>
      <c r="AF81" s="77"/>
      <c r="AG81" s="77"/>
      <c r="AH81" s="77"/>
      <c r="AI81" s="77"/>
      <c r="AJ81" s="77"/>
      <c r="AK81" s="77"/>
      <c r="AL81" s="77"/>
      <c r="AM81" s="77"/>
      <c r="AN81" s="77"/>
      <c r="AO81" s="77"/>
      <c r="AP81" s="77"/>
      <c r="AQ81" s="77"/>
    </row>
    <row r="82" spans="1:43" s="98" customFormat="1" ht="13.5" thickBot="1" x14ac:dyDescent="0.25">
      <c r="A82" s="83"/>
      <c r="B82" s="88">
        <v>76</v>
      </c>
      <c r="C82" s="85"/>
      <c r="D82" s="85"/>
      <c r="E82" s="85"/>
      <c r="F82" s="85"/>
      <c r="G82" s="85"/>
      <c r="H82" s="85"/>
      <c r="I82" s="85"/>
      <c r="J82" s="85"/>
      <c r="K82" s="85"/>
      <c r="L82" s="85"/>
      <c r="M82" s="85"/>
      <c r="N82" s="85"/>
      <c r="O82" s="82"/>
      <c r="P82" s="96"/>
      <c r="Q82" s="96"/>
      <c r="R82" s="96"/>
      <c r="S82" s="96"/>
      <c r="T82" s="96"/>
      <c r="U82" s="96"/>
      <c r="V82" s="96"/>
      <c r="W82" s="96"/>
      <c r="X82" s="77"/>
      <c r="Y82" s="77"/>
      <c r="Z82" s="77"/>
      <c r="AA82" s="77"/>
      <c r="AB82" s="77"/>
      <c r="AC82" s="77"/>
      <c r="AD82" s="77"/>
      <c r="AE82" s="77"/>
      <c r="AF82" s="77"/>
      <c r="AG82" s="77"/>
      <c r="AH82" s="77"/>
      <c r="AI82" s="77"/>
      <c r="AJ82" s="77"/>
      <c r="AK82" s="77"/>
      <c r="AL82" s="77"/>
      <c r="AM82" s="77"/>
      <c r="AN82" s="77"/>
      <c r="AO82" s="77"/>
      <c r="AP82" s="77"/>
      <c r="AQ82" s="77"/>
    </row>
    <row r="83" spans="1:43" s="98" customFormat="1" ht="13.5" thickBot="1" x14ac:dyDescent="0.25">
      <c r="A83" s="83"/>
      <c r="B83" s="88">
        <v>77</v>
      </c>
      <c r="C83" s="85"/>
      <c r="D83" s="85"/>
      <c r="E83" s="85"/>
      <c r="F83" s="85"/>
      <c r="G83" s="85"/>
      <c r="H83" s="85"/>
      <c r="I83" s="85"/>
      <c r="J83" s="85"/>
      <c r="K83" s="85"/>
      <c r="L83" s="85"/>
      <c r="M83" s="85"/>
      <c r="N83" s="85"/>
      <c r="O83" s="82"/>
      <c r="P83" s="96"/>
      <c r="Q83" s="96"/>
      <c r="R83" s="96"/>
      <c r="S83" s="96"/>
      <c r="T83" s="96"/>
      <c r="U83" s="96"/>
      <c r="V83" s="96"/>
      <c r="W83" s="96"/>
      <c r="X83" s="77"/>
      <c r="Y83" s="77"/>
      <c r="Z83" s="77"/>
      <c r="AA83" s="77"/>
      <c r="AB83" s="77"/>
      <c r="AC83" s="77"/>
      <c r="AD83" s="77"/>
      <c r="AE83" s="77"/>
      <c r="AF83" s="77"/>
      <c r="AG83" s="77"/>
      <c r="AH83" s="77"/>
      <c r="AI83" s="77"/>
      <c r="AJ83" s="77"/>
      <c r="AK83" s="77"/>
      <c r="AL83" s="77"/>
      <c r="AM83" s="77"/>
      <c r="AN83" s="77"/>
      <c r="AO83" s="77"/>
      <c r="AP83" s="77"/>
      <c r="AQ83" s="77"/>
    </row>
    <row r="84" spans="1:43" s="98" customFormat="1" ht="13.5" thickBot="1" x14ac:dyDescent="0.25">
      <c r="A84" s="83"/>
      <c r="B84" s="88">
        <v>78</v>
      </c>
      <c r="C84" s="85"/>
      <c r="D84" s="85"/>
      <c r="E84" s="85"/>
      <c r="F84" s="85"/>
      <c r="G84" s="85"/>
      <c r="H84" s="85"/>
      <c r="I84" s="85"/>
      <c r="J84" s="85"/>
      <c r="K84" s="85"/>
      <c r="L84" s="85"/>
      <c r="M84" s="85"/>
      <c r="N84" s="85"/>
      <c r="O84" s="82"/>
      <c r="P84" s="96"/>
      <c r="Q84" s="96"/>
      <c r="R84" s="96"/>
      <c r="S84" s="96"/>
      <c r="T84" s="96"/>
      <c r="U84" s="96"/>
      <c r="V84" s="96"/>
      <c r="W84" s="96"/>
      <c r="X84" s="77"/>
      <c r="Y84" s="77"/>
      <c r="Z84" s="77"/>
      <c r="AA84" s="77"/>
      <c r="AB84" s="77"/>
      <c r="AC84" s="77"/>
      <c r="AD84" s="77"/>
      <c r="AE84" s="77"/>
      <c r="AF84" s="77"/>
      <c r="AG84" s="77"/>
      <c r="AH84" s="77"/>
      <c r="AI84" s="77"/>
      <c r="AJ84" s="77"/>
      <c r="AK84" s="77"/>
      <c r="AL84" s="77"/>
      <c r="AM84" s="77"/>
      <c r="AN84" s="77"/>
      <c r="AO84" s="77"/>
      <c r="AP84" s="77"/>
      <c r="AQ84" s="77"/>
    </row>
    <row r="85" spans="1:43" s="98" customFormat="1" ht="13.5" thickBot="1" x14ac:dyDescent="0.25">
      <c r="A85" s="99"/>
      <c r="B85" s="88">
        <v>79</v>
      </c>
      <c r="C85" s="95"/>
      <c r="D85" s="95"/>
      <c r="E85" s="95"/>
      <c r="F85" s="95"/>
      <c r="G85" s="95"/>
      <c r="H85" s="95"/>
      <c r="I85" s="95"/>
      <c r="J85" s="95"/>
      <c r="K85" s="95"/>
      <c r="L85" s="95"/>
      <c r="M85" s="95"/>
      <c r="N85" s="95"/>
      <c r="O85" s="95">
        <v>0.16666666666666666</v>
      </c>
      <c r="P85" s="96"/>
      <c r="Q85" s="96"/>
      <c r="R85" s="96"/>
      <c r="S85" s="96"/>
      <c r="T85" s="96"/>
      <c r="U85" s="96"/>
      <c r="V85" s="96"/>
      <c r="W85" s="96"/>
      <c r="X85" s="77"/>
      <c r="Y85" s="77"/>
      <c r="Z85" s="77"/>
      <c r="AA85" s="77"/>
      <c r="AB85" s="77"/>
      <c r="AC85" s="77"/>
      <c r="AD85" s="77"/>
      <c r="AE85" s="77"/>
      <c r="AF85" s="77"/>
      <c r="AG85" s="77"/>
      <c r="AH85" s="77"/>
      <c r="AI85" s="77"/>
      <c r="AJ85" s="77"/>
      <c r="AK85" s="77"/>
      <c r="AL85" s="77"/>
      <c r="AM85" s="77"/>
      <c r="AN85" s="77"/>
      <c r="AO85" s="77"/>
      <c r="AP85" s="77"/>
      <c r="AQ85" s="77"/>
    </row>
    <row r="86" spans="1:43" s="98" customFormat="1" ht="13.5" thickBot="1" x14ac:dyDescent="0.25">
      <c r="A86" s="99"/>
      <c r="B86" s="88">
        <v>80</v>
      </c>
      <c r="C86" s="95"/>
      <c r="D86" s="95"/>
      <c r="E86" s="95"/>
      <c r="F86" s="95"/>
      <c r="G86" s="95"/>
      <c r="H86" s="95"/>
      <c r="I86" s="95"/>
      <c r="J86" s="95"/>
      <c r="K86" s="95"/>
      <c r="L86" s="95"/>
      <c r="M86" s="95"/>
      <c r="N86" s="95"/>
      <c r="O86" s="82"/>
      <c r="P86" s="96"/>
      <c r="Q86" s="96"/>
      <c r="R86" s="96"/>
      <c r="S86" s="96"/>
      <c r="T86" s="96"/>
      <c r="U86" s="96"/>
      <c r="V86" s="96"/>
      <c r="W86" s="96"/>
      <c r="X86" s="77"/>
      <c r="Y86" s="77"/>
      <c r="Z86" s="77"/>
      <c r="AA86" s="77"/>
      <c r="AB86" s="77"/>
      <c r="AC86" s="77"/>
      <c r="AD86" s="77"/>
      <c r="AE86" s="77"/>
      <c r="AF86" s="77"/>
      <c r="AG86" s="77"/>
      <c r="AH86" s="77"/>
      <c r="AI86" s="77"/>
      <c r="AJ86" s="77"/>
      <c r="AK86" s="77"/>
      <c r="AL86" s="77"/>
      <c r="AM86" s="77"/>
      <c r="AN86" s="77"/>
      <c r="AO86" s="77"/>
      <c r="AP86" s="77"/>
      <c r="AQ86" s="77"/>
    </row>
    <row r="87" spans="1:43" s="98" customFormat="1" ht="13.5" thickBot="1" x14ac:dyDescent="0.25">
      <c r="A87" s="99"/>
      <c r="B87" s="88">
        <v>81</v>
      </c>
      <c r="C87" s="95"/>
      <c r="D87" s="95"/>
      <c r="E87" s="95"/>
      <c r="F87" s="95"/>
      <c r="G87" s="95"/>
      <c r="H87" s="95"/>
      <c r="I87" s="95"/>
      <c r="J87" s="95"/>
      <c r="K87" s="95"/>
      <c r="L87" s="95"/>
      <c r="M87" s="95"/>
      <c r="N87" s="95"/>
      <c r="O87" s="82"/>
      <c r="P87" s="96"/>
      <c r="Q87" s="96"/>
      <c r="R87" s="96"/>
      <c r="S87" s="96"/>
      <c r="T87" s="96"/>
      <c r="U87" s="96"/>
      <c r="V87" s="96"/>
      <c r="W87" s="96"/>
      <c r="X87" s="77"/>
      <c r="Y87" s="77"/>
      <c r="Z87" s="77"/>
      <c r="AA87" s="77"/>
      <c r="AB87" s="77"/>
      <c r="AC87" s="77"/>
      <c r="AD87" s="77"/>
      <c r="AE87" s="77"/>
      <c r="AF87" s="77"/>
      <c r="AG87" s="77"/>
      <c r="AH87" s="77"/>
      <c r="AI87" s="77"/>
      <c r="AJ87" s="77"/>
      <c r="AK87" s="77"/>
      <c r="AL87" s="77"/>
      <c r="AM87" s="77"/>
      <c r="AN87" s="77"/>
      <c r="AO87" s="77"/>
      <c r="AP87" s="77"/>
      <c r="AQ87" s="77"/>
    </row>
    <row r="88" spans="1:43" s="98" customFormat="1" ht="13.5" thickBot="1" x14ac:dyDescent="0.25">
      <c r="A88" s="99"/>
      <c r="B88" s="88">
        <v>82</v>
      </c>
      <c r="C88" s="95"/>
      <c r="D88" s="95"/>
      <c r="E88" s="95"/>
      <c r="F88" s="95"/>
      <c r="G88" s="95"/>
      <c r="H88" s="95"/>
      <c r="I88" s="95"/>
      <c r="J88" s="95"/>
      <c r="K88" s="95"/>
      <c r="L88" s="95"/>
      <c r="M88" s="95"/>
      <c r="N88" s="95"/>
      <c r="O88" s="82"/>
      <c r="P88" s="96"/>
      <c r="Q88" s="96"/>
      <c r="R88" s="96"/>
      <c r="S88" s="96"/>
      <c r="T88" s="96"/>
      <c r="U88" s="96"/>
      <c r="V88" s="96"/>
      <c r="W88" s="96"/>
      <c r="X88" s="77"/>
      <c r="Y88" s="77"/>
      <c r="Z88" s="77"/>
      <c r="AA88" s="77"/>
      <c r="AB88" s="77"/>
      <c r="AC88" s="77"/>
      <c r="AD88" s="77"/>
      <c r="AE88" s="77"/>
      <c r="AF88" s="77"/>
      <c r="AG88" s="77"/>
      <c r="AH88" s="77"/>
      <c r="AI88" s="77"/>
      <c r="AJ88" s="77"/>
      <c r="AK88" s="77"/>
      <c r="AL88" s="77"/>
      <c r="AM88" s="77"/>
      <c r="AN88" s="77"/>
      <c r="AO88" s="77"/>
      <c r="AP88" s="77"/>
      <c r="AQ88" s="77"/>
    </row>
    <row r="89" spans="1:43" s="98" customFormat="1" ht="13.5" thickBot="1" x14ac:dyDescent="0.25">
      <c r="A89" s="99"/>
      <c r="B89" s="88">
        <v>83</v>
      </c>
      <c r="C89" s="95"/>
      <c r="D89" s="95"/>
      <c r="E89" s="95"/>
      <c r="F89" s="95"/>
      <c r="G89" s="95"/>
      <c r="H89" s="95"/>
      <c r="I89" s="95"/>
      <c r="J89" s="95"/>
      <c r="K89" s="95"/>
      <c r="L89" s="95"/>
      <c r="M89" s="95"/>
      <c r="N89" s="95"/>
      <c r="O89" s="82"/>
      <c r="P89" s="96"/>
      <c r="Q89" s="96"/>
      <c r="R89" s="96"/>
      <c r="S89" s="96"/>
      <c r="T89" s="96"/>
      <c r="U89" s="96"/>
      <c r="V89" s="96"/>
      <c r="W89" s="96"/>
      <c r="X89" s="77"/>
      <c r="Y89" s="77"/>
      <c r="Z89" s="77"/>
      <c r="AA89" s="77"/>
      <c r="AB89" s="77"/>
      <c r="AC89" s="77"/>
      <c r="AD89" s="77"/>
      <c r="AE89" s="77"/>
      <c r="AF89" s="77"/>
      <c r="AG89" s="77"/>
      <c r="AH89" s="77"/>
      <c r="AI89" s="77"/>
      <c r="AJ89" s="77"/>
      <c r="AK89" s="77"/>
      <c r="AL89" s="77"/>
      <c r="AM89" s="77"/>
      <c r="AN89" s="77"/>
      <c r="AO89" s="77"/>
      <c r="AP89" s="77"/>
      <c r="AQ89" s="77"/>
    </row>
    <row r="90" spans="1:43" s="98" customFormat="1" ht="13.5" thickBot="1" x14ac:dyDescent="0.25">
      <c r="A90" s="83"/>
      <c r="B90" s="88">
        <v>84</v>
      </c>
      <c r="C90" s="85"/>
      <c r="D90" s="85"/>
      <c r="E90" s="85"/>
      <c r="F90" s="85"/>
      <c r="G90" s="85"/>
      <c r="H90" s="85"/>
      <c r="I90" s="85"/>
      <c r="J90" s="85"/>
      <c r="K90" s="85"/>
      <c r="L90" s="85"/>
      <c r="M90" s="85"/>
      <c r="N90" s="85"/>
      <c r="O90" s="85">
        <v>0.125</v>
      </c>
      <c r="P90" s="96"/>
      <c r="Q90" s="96"/>
      <c r="R90" s="96"/>
      <c r="S90" s="96"/>
      <c r="T90" s="96"/>
      <c r="U90" s="96"/>
      <c r="V90" s="96"/>
      <c r="W90" s="96"/>
      <c r="X90" s="77"/>
      <c r="Y90" s="77"/>
      <c r="Z90" s="77"/>
      <c r="AA90" s="77"/>
      <c r="AB90" s="77"/>
      <c r="AC90" s="77"/>
      <c r="AD90" s="77"/>
      <c r="AE90" s="77"/>
      <c r="AF90" s="77"/>
      <c r="AG90" s="77"/>
      <c r="AH90" s="77"/>
      <c r="AI90" s="77"/>
      <c r="AJ90" s="77"/>
      <c r="AK90" s="77"/>
      <c r="AL90" s="77"/>
      <c r="AM90" s="77"/>
      <c r="AN90" s="77"/>
      <c r="AO90" s="77"/>
      <c r="AP90" s="77"/>
      <c r="AQ90" s="77"/>
    </row>
    <row r="91" spans="1:43" s="98" customFormat="1" ht="13.5" thickBot="1" x14ac:dyDescent="0.25">
      <c r="A91" s="99"/>
      <c r="B91" s="88">
        <v>85</v>
      </c>
      <c r="C91" s="95"/>
      <c r="D91" s="95"/>
      <c r="E91" s="95"/>
      <c r="F91" s="95"/>
      <c r="G91" s="95"/>
      <c r="H91" s="95"/>
      <c r="I91" s="95"/>
      <c r="J91" s="95"/>
      <c r="K91" s="95"/>
      <c r="L91" s="95"/>
      <c r="M91" s="95"/>
      <c r="N91" s="95"/>
      <c r="O91" s="82"/>
      <c r="P91" s="96"/>
      <c r="Q91" s="96"/>
      <c r="R91" s="96"/>
      <c r="S91" s="96"/>
      <c r="T91" s="96"/>
      <c r="U91" s="96"/>
      <c r="V91" s="96"/>
      <c r="W91" s="96"/>
      <c r="X91" s="77"/>
      <c r="Y91" s="77"/>
      <c r="Z91" s="77"/>
      <c r="AA91" s="77"/>
      <c r="AB91" s="77"/>
      <c r="AC91" s="77"/>
      <c r="AD91" s="77"/>
      <c r="AE91" s="77"/>
      <c r="AF91" s="77"/>
      <c r="AG91" s="77"/>
      <c r="AH91" s="77"/>
      <c r="AI91" s="77"/>
      <c r="AJ91" s="77"/>
      <c r="AK91" s="77"/>
      <c r="AL91" s="77"/>
      <c r="AM91" s="77"/>
      <c r="AN91" s="77"/>
      <c r="AO91" s="77"/>
      <c r="AP91" s="77"/>
      <c r="AQ91" s="77"/>
    </row>
    <row r="92" spans="1:43" s="98" customFormat="1" ht="13.5" thickBot="1" x14ac:dyDescent="0.25">
      <c r="A92" s="99"/>
      <c r="B92" s="88">
        <v>86</v>
      </c>
      <c r="C92" s="95"/>
      <c r="D92" s="95"/>
      <c r="E92" s="95"/>
      <c r="F92" s="95"/>
      <c r="G92" s="95"/>
      <c r="H92" s="95"/>
      <c r="I92" s="95"/>
      <c r="J92" s="95"/>
      <c r="K92" s="95"/>
      <c r="L92" s="95"/>
      <c r="M92" s="95"/>
      <c r="N92" s="95"/>
      <c r="O92" s="82"/>
      <c r="P92" s="96"/>
      <c r="Q92" s="96"/>
      <c r="R92" s="96"/>
      <c r="S92" s="96"/>
      <c r="T92" s="96"/>
      <c r="U92" s="96"/>
      <c r="V92" s="96"/>
      <c r="W92" s="96"/>
      <c r="X92" s="77"/>
      <c r="Y92" s="77"/>
      <c r="Z92" s="77"/>
      <c r="AA92" s="77"/>
      <c r="AB92" s="77"/>
      <c r="AC92" s="77"/>
      <c r="AD92" s="77"/>
      <c r="AE92" s="77"/>
      <c r="AF92" s="77"/>
      <c r="AG92" s="77"/>
      <c r="AH92" s="77"/>
      <c r="AI92" s="77"/>
      <c r="AJ92" s="77"/>
      <c r="AK92" s="77"/>
      <c r="AL92" s="77"/>
      <c r="AM92" s="77"/>
      <c r="AN92" s="77"/>
      <c r="AO92" s="77"/>
      <c r="AP92" s="77"/>
      <c r="AQ92" s="77"/>
    </row>
    <row r="93" spans="1:43" s="98" customFormat="1" ht="13.5" thickBot="1" x14ac:dyDescent="0.25">
      <c r="A93" s="99"/>
      <c r="B93" s="88">
        <v>87</v>
      </c>
      <c r="C93" s="100"/>
      <c r="D93" s="100"/>
      <c r="E93" s="100"/>
      <c r="F93" s="100"/>
      <c r="G93" s="100"/>
      <c r="H93" s="100"/>
      <c r="I93" s="100"/>
      <c r="J93" s="100"/>
      <c r="K93" s="100"/>
      <c r="L93" s="100"/>
      <c r="M93" s="100"/>
      <c r="N93" s="100"/>
      <c r="O93" s="100">
        <v>0.125</v>
      </c>
      <c r="P93" s="96"/>
      <c r="Q93" s="96"/>
      <c r="R93" s="96"/>
      <c r="S93" s="96"/>
      <c r="T93" s="96"/>
      <c r="U93" s="96"/>
      <c r="V93" s="96"/>
      <c r="W93" s="96"/>
      <c r="X93" s="77"/>
      <c r="Y93" s="77"/>
      <c r="Z93" s="77"/>
      <c r="AA93" s="77"/>
      <c r="AB93" s="77"/>
      <c r="AC93" s="77"/>
      <c r="AD93" s="77"/>
      <c r="AE93" s="77"/>
      <c r="AF93" s="77"/>
      <c r="AG93" s="77"/>
      <c r="AH93" s="77"/>
      <c r="AI93" s="77"/>
      <c r="AJ93" s="77"/>
      <c r="AK93" s="77"/>
      <c r="AL93" s="77"/>
      <c r="AM93" s="77"/>
      <c r="AN93" s="77"/>
      <c r="AO93" s="77"/>
      <c r="AP93" s="77"/>
      <c r="AQ93" s="77"/>
    </row>
    <row r="94" spans="1:43" s="98" customFormat="1" ht="13.5" thickBot="1" x14ac:dyDescent="0.25">
      <c r="A94" s="83"/>
      <c r="B94" s="88">
        <v>88</v>
      </c>
      <c r="C94" s="85"/>
      <c r="D94" s="85"/>
      <c r="E94" s="85"/>
      <c r="F94" s="85"/>
      <c r="G94" s="85"/>
      <c r="H94" s="85"/>
      <c r="I94" s="85"/>
      <c r="J94" s="85"/>
      <c r="K94" s="85"/>
      <c r="L94" s="85"/>
      <c r="M94" s="85"/>
      <c r="N94" s="85"/>
      <c r="O94" s="82"/>
      <c r="P94" s="96"/>
      <c r="Q94" s="96"/>
      <c r="R94" s="96"/>
      <c r="S94" s="96"/>
      <c r="T94" s="96"/>
      <c r="U94" s="96"/>
      <c r="V94" s="96"/>
      <c r="W94" s="96"/>
      <c r="X94" s="77"/>
      <c r="Y94" s="77"/>
      <c r="Z94" s="77"/>
      <c r="AA94" s="77"/>
      <c r="AB94" s="77"/>
      <c r="AC94" s="77"/>
      <c r="AD94" s="77"/>
      <c r="AE94" s="77"/>
      <c r="AF94" s="77"/>
      <c r="AG94" s="77"/>
      <c r="AH94" s="77"/>
      <c r="AI94" s="77"/>
      <c r="AJ94" s="77"/>
      <c r="AK94" s="77"/>
      <c r="AL94" s="77"/>
      <c r="AM94" s="77"/>
      <c r="AN94" s="77"/>
      <c r="AO94" s="77"/>
      <c r="AP94" s="77"/>
      <c r="AQ94" s="77"/>
    </row>
    <row r="95" spans="1:43" s="98" customFormat="1" ht="13.5" thickBot="1" x14ac:dyDescent="0.25">
      <c r="A95" s="83"/>
      <c r="B95" s="88">
        <v>89</v>
      </c>
      <c r="C95" s="85"/>
      <c r="D95" s="85"/>
      <c r="E95" s="85"/>
      <c r="F95" s="85"/>
      <c r="G95" s="85"/>
      <c r="H95" s="85"/>
      <c r="I95" s="85"/>
      <c r="J95" s="85"/>
      <c r="K95" s="85"/>
      <c r="L95" s="85"/>
      <c r="M95" s="85"/>
      <c r="N95" s="85"/>
      <c r="O95" s="82"/>
      <c r="P95" s="96"/>
      <c r="Q95" s="96"/>
      <c r="R95" s="96"/>
      <c r="S95" s="96"/>
      <c r="T95" s="96"/>
      <c r="U95" s="96"/>
      <c r="V95" s="96"/>
      <c r="W95" s="96"/>
      <c r="X95" s="77"/>
      <c r="Y95" s="77"/>
      <c r="Z95" s="77"/>
      <c r="AA95" s="77"/>
      <c r="AB95" s="77"/>
      <c r="AC95" s="77"/>
      <c r="AD95" s="77"/>
      <c r="AE95" s="77"/>
      <c r="AF95" s="77"/>
      <c r="AG95" s="77"/>
      <c r="AH95" s="77"/>
      <c r="AI95" s="77"/>
      <c r="AJ95" s="77"/>
      <c r="AK95" s="77"/>
      <c r="AL95" s="77"/>
      <c r="AM95" s="77"/>
      <c r="AN95" s="77"/>
      <c r="AO95" s="77"/>
      <c r="AP95" s="77"/>
      <c r="AQ95" s="77"/>
    </row>
    <row r="96" spans="1:43" s="98" customFormat="1" ht="13.5" thickBot="1" x14ac:dyDescent="0.25">
      <c r="A96" s="83"/>
      <c r="B96" s="88">
        <v>90</v>
      </c>
      <c r="C96" s="85"/>
      <c r="D96" s="85"/>
      <c r="E96" s="85"/>
      <c r="F96" s="85"/>
      <c r="G96" s="85"/>
      <c r="H96" s="85"/>
      <c r="I96" s="85"/>
      <c r="J96" s="85"/>
      <c r="K96" s="85"/>
      <c r="L96" s="85"/>
      <c r="M96" s="85"/>
      <c r="N96" s="85"/>
      <c r="O96" s="82"/>
      <c r="P96" s="96"/>
      <c r="Q96" s="96"/>
      <c r="R96" s="96"/>
      <c r="S96" s="96"/>
      <c r="T96" s="96"/>
      <c r="U96" s="96"/>
      <c r="V96" s="96"/>
      <c r="W96" s="96"/>
      <c r="X96" s="77"/>
      <c r="Y96" s="77"/>
      <c r="Z96" s="77"/>
      <c r="AA96" s="77"/>
      <c r="AB96" s="77"/>
      <c r="AC96" s="77"/>
      <c r="AD96" s="77"/>
      <c r="AE96" s="77"/>
      <c r="AF96" s="77"/>
      <c r="AG96" s="77"/>
      <c r="AH96" s="77"/>
      <c r="AI96" s="77"/>
      <c r="AJ96" s="77"/>
      <c r="AK96" s="77"/>
      <c r="AL96" s="77"/>
      <c r="AM96" s="77"/>
      <c r="AN96" s="77"/>
      <c r="AO96" s="77"/>
      <c r="AP96" s="77"/>
      <c r="AQ96" s="77"/>
    </row>
    <row r="97" spans="1:43" s="98" customFormat="1" ht="13.5" thickBot="1" x14ac:dyDescent="0.25">
      <c r="A97" s="83"/>
      <c r="B97" s="88">
        <v>91</v>
      </c>
      <c r="C97" s="85"/>
      <c r="D97" s="85"/>
      <c r="E97" s="85"/>
      <c r="F97" s="85"/>
      <c r="G97" s="85"/>
      <c r="H97" s="85"/>
      <c r="I97" s="85"/>
      <c r="J97" s="85"/>
      <c r="K97" s="85"/>
      <c r="L97" s="85"/>
      <c r="M97" s="85"/>
      <c r="N97" s="85"/>
      <c r="O97" s="82"/>
      <c r="P97" s="96"/>
      <c r="Q97" s="96"/>
      <c r="R97" s="96"/>
      <c r="S97" s="96"/>
      <c r="T97" s="96"/>
      <c r="U97" s="96"/>
      <c r="V97" s="96"/>
      <c r="W97" s="96"/>
      <c r="X97" s="77"/>
      <c r="Y97" s="77"/>
      <c r="Z97" s="77"/>
      <c r="AA97" s="77"/>
      <c r="AB97" s="77"/>
      <c r="AC97" s="77"/>
      <c r="AD97" s="77"/>
      <c r="AE97" s="77"/>
      <c r="AF97" s="77"/>
      <c r="AG97" s="77"/>
      <c r="AH97" s="77"/>
      <c r="AI97" s="77"/>
      <c r="AJ97" s="77"/>
      <c r="AK97" s="77"/>
      <c r="AL97" s="77"/>
      <c r="AM97" s="77"/>
      <c r="AN97" s="77"/>
      <c r="AO97" s="77"/>
      <c r="AP97" s="77"/>
      <c r="AQ97" s="77"/>
    </row>
    <row r="98" spans="1:43" s="98" customFormat="1" ht="13.5" thickBot="1" x14ac:dyDescent="0.25">
      <c r="A98" s="83"/>
      <c r="B98" s="88">
        <v>92</v>
      </c>
      <c r="C98" s="101"/>
      <c r="D98" s="101"/>
      <c r="E98" s="101"/>
      <c r="F98" s="85"/>
      <c r="G98" s="85"/>
      <c r="H98" s="85"/>
      <c r="I98" s="85"/>
      <c r="J98" s="85"/>
      <c r="K98" s="85"/>
      <c r="L98" s="85"/>
      <c r="M98" s="85"/>
      <c r="N98" s="85"/>
      <c r="O98" s="82"/>
      <c r="P98" s="96"/>
      <c r="Q98" s="96"/>
      <c r="R98" s="96"/>
      <c r="S98" s="96"/>
      <c r="T98" s="96"/>
      <c r="U98" s="96"/>
      <c r="V98" s="96"/>
      <c r="W98" s="96"/>
      <c r="X98" s="77"/>
      <c r="Y98" s="77"/>
      <c r="Z98" s="77"/>
      <c r="AA98" s="77"/>
      <c r="AB98" s="77"/>
      <c r="AC98" s="77"/>
      <c r="AD98" s="77"/>
      <c r="AE98" s="77"/>
      <c r="AF98" s="77"/>
      <c r="AG98" s="77"/>
      <c r="AH98" s="77"/>
      <c r="AI98" s="77"/>
      <c r="AJ98" s="77"/>
      <c r="AK98" s="77"/>
      <c r="AL98" s="77"/>
      <c r="AM98" s="77"/>
      <c r="AN98" s="77"/>
      <c r="AO98" s="77"/>
      <c r="AP98" s="77"/>
      <c r="AQ98" s="77"/>
    </row>
    <row r="99" spans="1:43" s="98" customFormat="1" ht="13.5" thickBot="1" x14ac:dyDescent="0.25">
      <c r="A99" s="83"/>
      <c r="B99" s="88">
        <v>93</v>
      </c>
      <c r="C99" s="101"/>
      <c r="D99" s="101"/>
      <c r="E99" s="101"/>
      <c r="F99" s="101"/>
      <c r="G99" s="85"/>
      <c r="H99" s="85"/>
      <c r="I99" s="85"/>
      <c r="J99" s="85"/>
      <c r="K99" s="85"/>
      <c r="L99" s="85"/>
      <c r="M99" s="85"/>
      <c r="N99" s="85"/>
      <c r="O99" s="82"/>
      <c r="P99" s="96"/>
      <c r="Q99" s="96"/>
      <c r="R99" s="96"/>
      <c r="S99" s="96"/>
      <c r="T99" s="96"/>
      <c r="U99" s="96"/>
      <c r="V99" s="96"/>
      <c r="W99" s="96"/>
      <c r="X99" s="77"/>
      <c r="Y99" s="77"/>
      <c r="Z99" s="77"/>
      <c r="AA99" s="77"/>
      <c r="AB99" s="77"/>
      <c r="AC99" s="77"/>
      <c r="AD99" s="77"/>
      <c r="AE99" s="77"/>
      <c r="AF99" s="77"/>
      <c r="AG99" s="77"/>
      <c r="AH99" s="77"/>
      <c r="AI99" s="77"/>
      <c r="AJ99" s="77"/>
      <c r="AK99" s="77"/>
      <c r="AL99" s="77"/>
      <c r="AM99" s="77"/>
      <c r="AN99" s="77"/>
      <c r="AO99" s="77"/>
      <c r="AP99" s="77"/>
      <c r="AQ99" s="77"/>
    </row>
    <row r="100" spans="1:43" s="98" customFormat="1" ht="13.5" thickBot="1" x14ac:dyDescent="0.25">
      <c r="A100" s="83"/>
      <c r="B100" s="88">
        <v>94</v>
      </c>
      <c r="C100" s="85"/>
      <c r="D100" s="85"/>
      <c r="E100" s="85"/>
      <c r="F100" s="85"/>
      <c r="G100" s="85"/>
      <c r="H100" s="85"/>
      <c r="I100" s="85"/>
      <c r="J100" s="85"/>
      <c r="K100" s="85"/>
      <c r="L100" s="85"/>
      <c r="M100" s="85"/>
      <c r="N100" s="85"/>
      <c r="O100" s="82"/>
      <c r="P100" s="96"/>
      <c r="Q100" s="96"/>
      <c r="R100" s="96"/>
      <c r="S100" s="96"/>
      <c r="T100" s="96"/>
      <c r="U100" s="96"/>
      <c r="V100" s="96"/>
      <c r="W100" s="96"/>
      <c r="X100" s="77"/>
      <c r="Y100" s="77"/>
      <c r="Z100" s="77"/>
      <c r="AA100" s="77"/>
      <c r="AB100" s="77"/>
      <c r="AC100" s="77"/>
      <c r="AD100" s="77"/>
      <c r="AE100" s="77"/>
      <c r="AF100" s="77"/>
      <c r="AG100" s="77"/>
      <c r="AH100" s="77"/>
      <c r="AI100" s="77"/>
      <c r="AJ100" s="77"/>
      <c r="AK100" s="77"/>
      <c r="AL100" s="77"/>
      <c r="AM100" s="77"/>
      <c r="AN100" s="77"/>
      <c r="AO100" s="77"/>
      <c r="AP100" s="77"/>
      <c r="AQ100" s="77"/>
    </row>
    <row r="101" spans="1:43" s="98" customFormat="1" ht="13.5" thickBot="1" x14ac:dyDescent="0.25">
      <c r="A101" s="83"/>
      <c r="B101" s="88">
        <v>95</v>
      </c>
      <c r="C101" s="85"/>
      <c r="D101" s="85"/>
      <c r="E101" s="85"/>
      <c r="F101" s="85"/>
      <c r="G101" s="85"/>
      <c r="H101" s="85"/>
      <c r="I101" s="85"/>
      <c r="J101" s="85"/>
      <c r="K101" s="85"/>
      <c r="L101" s="85"/>
      <c r="M101" s="85"/>
      <c r="N101" s="85"/>
      <c r="O101" s="82"/>
      <c r="P101" s="96"/>
      <c r="Q101" s="96"/>
      <c r="R101" s="96"/>
      <c r="S101" s="96"/>
      <c r="T101" s="96"/>
      <c r="U101" s="96"/>
      <c r="V101" s="96"/>
      <c r="W101" s="96"/>
      <c r="X101" s="77"/>
      <c r="Y101" s="77"/>
      <c r="Z101" s="77"/>
      <c r="AA101" s="77"/>
      <c r="AB101" s="77"/>
      <c r="AC101" s="77"/>
      <c r="AD101" s="77"/>
      <c r="AE101" s="77"/>
      <c r="AF101" s="77"/>
      <c r="AG101" s="77"/>
      <c r="AH101" s="77"/>
      <c r="AI101" s="77"/>
      <c r="AJ101" s="77"/>
      <c r="AK101" s="77"/>
      <c r="AL101" s="77"/>
      <c r="AM101" s="77"/>
      <c r="AN101" s="77"/>
      <c r="AO101" s="77"/>
      <c r="AP101" s="77"/>
      <c r="AQ101" s="77"/>
    </row>
    <row r="102" spans="1:43" s="98" customFormat="1" ht="13.5" thickBot="1" x14ac:dyDescent="0.25">
      <c r="A102" s="83"/>
      <c r="B102" s="88">
        <v>96</v>
      </c>
      <c r="C102" s="85"/>
      <c r="D102" s="85"/>
      <c r="E102" s="85"/>
      <c r="F102" s="85"/>
      <c r="G102" s="85"/>
      <c r="H102" s="85"/>
      <c r="I102" s="85"/>
      <c r="J102" s="85"/>
      <c r="K102" s="85"/>
      <c r="L102" s="85"/>
      <c r="M102" s="85"/>
      <c r="N102" s="85"/>
      <c r="O102" s="82"/>
      <c r="P102" s="96"/>
      <c r="Q102" s="96"/>
      <c r="R102" s="96"/>
      <c r="S102" s="96"/>
      <c r="T102" s="96"/>
      <c r="U102" s="96"/>
      <c r="V102" s="96"/>
      <c r="W102" s="96"/>
      <c r="X102" s="77"/>
      <c r="Y102" s="77"/>
      <c r="Z102" s="77"/>
      <c r="AA102" s="77"/>
      <c r="AB102" s="77"/>
      <c r="AC102" s="77"/>
      <c r="AD102" s="77"/>
      <c r="AE102" s="77"/>
      <c r="AF102" s="77"/>
      <c r="AG102" s="77"/>
      <c r="AH102" s="77"/>
      <c r="AI102" s="77"/>
      <c r="AJ102" s="77"/>
      <c r="AK102" s="77"/>
      <c r="AL102" s="77"/>
      <c r="AM102" s="77"/>
      <c r="AN102" s="77"/>
      <c r="AO102" s="77"/>
      <c r="AP102" s="77"/>
      <c r="AQ102" s="77"/>
    </row>
    <row r="103" spans="1:43" s="98" customFormat="1" ht="13.5" thickBot="1" x14ac:dyDescent="0.25">
      <c r="A103" s="83"/>
      <c r="B103" s="88">
        <v>97</v>
      </c>
      <c r="C103" s="101"/>
      <c r="D103" s="101"/>
      <c r="E103" s="101"/>
      <c r="F103" s="101"/>
      <c r="G103" s="101"/>
      <c r="H103" s="101"/>
      <c r="I103" s="101"/>
      <c r="J103" s="101"/>
      <c r="K103" s="85"/>
      <c r="L103" s="85"/>
      <c r="M103" s="85"/>
      <c r="N103" s="85"/>
      <c r="O103" s="82"/>
      <c r="P103" s="96"/>
      <c r="Q103" s="96"/>
      <c r="R103" s="96"/>
      <c r="S103" s="96"/>
      <c r="T103" s="96"/>
      <c r="U103" s="96"/>
      <c r="V103" s="96"/>
      <c r="W103" s="96"/>
      <c r="X103" s="77"/>
      <c r="Y103" s="77"/>
      <c r="Z103" s="77"/>
      <c r="AA103" s="77"/>
      <c r="AB103" s="77"/>
      <c r="AC103" s="77"/>
      <c r="AD103" s="77"/>
      <c r="AE103" s="77"/>
      <c r="AF103" s="77"/>
      <c r="AG103" s="77"/>
      <c r="AH103" s="77"/>
      <c r="AI103" s="77"/>
      <c r="AJ103" s="77"/>
      <c r="AK103" s="77"/>
      <c r="AL103" s="77"/>
      <c r="AM103" s="77"/>
      <c r="AN103" s="77"/>
      <c r="AO103" s="77"/>
      <c r="AP103" s="77"/>
      <c r="AQ103" s="77"/>
    </row>
    <row r="104" spans="1:43" s="98" customFormat="1" ht="13.5" thickBot="1" x14ac:dyDescent="0.25">
      <c r="A104" s="83"/>
      <c r="B104" s="88">
        <v>98</v>
      </c>
      <c r="C104" s="85"/>
      <c r="D104" s="85"/>
      <c r="E104" s="85"/>
      <c r="F104" s="85"/>
      <c r="G104" s="85"/>
      <c r="H104" s="85"/>
      <c r="I104" s="85"/>
      <c r="J104" s="85"/>
      <c r="K104" s="85"/>
      <c r="L104" s="85"/>
      <c r="M104" s="85"/>
      <c r="N104" s="85"/>
      <c r="O104" s="82"/>
      <c r="P104" s="96"/>
      <c r="Q104" s="96"/>
      <c r="R104" s="96"/>
      <c r="S104" s="96"/>
      <c r="T104" s="96"/>
      <c r="U104" s="96"/>
      <c r="V104" s="96"/>
      <c r="W104" s="96"/>
      <c r="X104" s="77"/>
      <c r="Y104" s="77"/>
      <c r="Z104" s="77"/>
      <c r="AA104" s="77"/>
      <c r="AB104" s="77"/>
      <c r="AC104" s="77"/>
      <c r="AD104" s="77"/>
      <c r="AE104" s="77"/>
      <c r="AF104" s="77"/>
      <c r="AG104" s="77"/>
      <c r="AH104" s="77"/>
      <c r="AI104" s="77"/>
      <c r="AJ104" s="77"/>
      <c r="AK104" s="77"/>
      <c r="AL104" s="77"/>
      <c r="AM104" s="77"/>
      <c r="AN104" s="77"/>
      <c r="AO104" s="77"/>
      <c r="AP104" s="77"/>
      <c r="AQ104" s="77"/>
    </row>
    <row r="105" spans="1:43" s="98" customFormat="1" ht="13.5" thickBot="1" x14ac:dyDescent="0.25">
      <c r="A105" s="83"/>
      <c r="B105" s="88">
        <v>99</v>
      </c>
      <c r="C105" s="85"/>
      <c r="D105" s="85"/>
      <c r="E105" s="85"/>
      <c r="F105" s="85"/>
      <c r="G105" s="85"/>
      <c r="H105" s="85"/>
      <c r="I105" s="85"/>
      <c r="J105" s="85"/>
      <c r="K105" s="85"/>
      <c r="L105" s="85"/>
      <c r="M105" s="85"/>
      <c r="N105" s="85"/>
      <c r="O105" s="82"/>
      <c r="P105" s="96"/>
      <c r="Q105" s="96"/>
      <c r="R105" s="96"/>
      <c r="S105" s="96"/>
      <c r="T105" s="96"/>
      <c r="U105" s="96"/>
      <c r="V105" s="96"/>
      <c r="W105" s="96"/>
      <c r="X105" s="77"/>
      <c r="Y105" s="77"/>
      <c r="Z105" s="77"/>
      <c r="AA105" s="77"/>
      <c r="AB105" s="77"/>
      <c r="AC105" s="77"/>
      <c r="AD105" s="77"/>
      <c r="AE105" s="77"/>
      <c r="AF105" s="77"/>
      <c r="AG105" s="77"/>
      <c r="AH105" s="77"/>
      <c r="AI105" s="77"/>
      <c r="AJ105" s="77"/>
      <c r="AK105" s="77"/>
      <c r="AL105" s="77"/>
      <c r="AM105" s="77"/>
      <c r="AN105" s="77"/>
      <c r="AO105" s="77"/>
      <c r="AP105" s="77"/>
      <c r="AQ105" s="77"/>
    </row>
    <row r="106" spans="1:43" s="98" customFormat="1" ht="13.5" thickBot="1" x14ac:dyDescent="0.25">
      <c r="A106" s="83"/>
      <c r="B106" s="88">
        <v>100</v>
      </c>
      <c r="C106" s="85"/>
      <c r="D106" s="85"/>
      <c r="E106" s="85"/>
      <c r="F106" s="85"/>
      <c r="G106" s="85"/>
      <c r="H106" s="85"/>
      <c r="I106" s="85"/>
      <c r="J106" s="85"/>
      <c r="K106" s="85"/>
      <c r="L106" s="85"/>
      <c r="M106" s="85"/>
      <c r="N106" s="85"/>
      <c r="O106" s="82"/>
      <c r="P106" s="96"/>
      <c r="Q106" s="96"/>
      <c r="R106" s="96"/>
      <c r="S106" s="96"/>
      <c r="T106" s="96"/>
      <c r="U106" s="96"/>
      <c r="V106" s="96"/>
      <c r="W106" s="96"/>
      <c r="X106" s="77"/>
      <c r="Y106" s="77"/>
      <c r="Z106" s="77"/>
      <c r="AA106" s="77"/>
      <c r="AB106" s="77"/>
      <c r="AC106" s="77"/>
      <c r="AD106" s="77"/>
      <c r="AE106" s="77"/>
      <c r="AF106" s="77"/>
      <c r="AG106" s="77"/>
      <c r="AH106" s="77"/>
      <c r="AI106" s="77"/>
      <c r="AJ106" s="77"/>
      <c r="AK106" s="77"/>
      <c r="AL106" s="77"/>
      <c r="AM106" s="77"/>
      <c r="AN106" s="77"/>
      <c r="AO106" s="77"/>
      <c r="AP106" s="77"/>
      <c r="AQ106" s="77"/>
    </row>
    <row r="107" spans="1:43" s="98" customFormat="1" ht="13.5" thickBot="1" x14ac:dyDescent="0.25">
      <c r="A107" s="83"/>
      <c r="B107" s="88">
        <v>101</v>
      </c>
      <c r="C107" s="85"/>
      <c r="D107" s="85"/>
      <c r="E107" s="85"/>
      <c r="F107" s="85"/>
      <c r="G107" s="85"/>
      <c r="H107" s="85"/>
      <c r="I107" s="85"/>
      <c r="J107" s="85"/>
      <c r="K107" s="85"/>
      <c r="L107" s="85"/>
      <c r="M107" s="85"/>
      <c r="N107" s="85"/>
      <c r="O107" s="82"/>
      <c r="P107" s="96"/>
      <c r="Q107" s="96"/>
      <c r="R107" s="96"/>
      <c r="S107" s="96"/>
      <c r="T107" s="96"/>
      <c r="U107" s="96"/>
      <c r="V107" s="96"/>
      <c r="W107" s="96"/>
      <c r="X107" s="77"/>
      <c r="Y107" s="77"/>
      <c r="Z107" s="77"/>
      <c r="AA107" s="77"/>
      <c r="AB107" s="77"/>
      <c r="AC107" s="77"/>
      <c r="AD107" s="77"/>
      <c r="AE107" s="77"/>
      <c r="AF107" s="77"/>
      <c r="AG107" s="77"/>
      <c r="AH107" s="77"/>
      <c r="AI107" s="77"/>
      <c r="AJ107" s="77"/>
      <c r="AK107" s="77"/>
      <c r="AL107" s="77"/>
      <c r="AM107" s="77"/>
      <c r="AN107" s="77"/>
      <c r="AO107" s="77"/>
      <c r="AP107" s="77"/>
      <c r="AQ107" s="77"/>
    </row>
    <row r="108" spans="1:43" s="98" customFormat="1" ht="13.5" thickBot="1" x14ac:dyDescent="0.25">
      <c r="A108" s="83"/>
      <c r="B108" s="88">
        <v>102</v>
      </c>
      <c r="C108" s="95"/>
      <c r="D108" s="95"/>
      <c r="E108" s="95"/>
      <c r="F108" s="95"/>
      <c r="G108" s="95"/>
      <c r="H108" s="95"/>
      <c r="I108" s="95"/>
      <c r="J108" s="95"/>
      <c r="K108" s="95"/>
      <c r="L108" s="95"/>
      <c r="M108" s="95"/>
      <c r="N108" s="95"/>
      <c r="O108" s="82"/>
      <c r="P108" s="96"/>
      <c r="Q108" s="96"/>
      <c r="R108" s="96"/>
      <c r="S108" s="96"/>
      <c r="T108" s="96"/>
      <c r="U108" s="96"/>
      <c r="V108" s="96"/>
      <c r="W108" s="96"/>
      <c r="X108" s="77"/>
      <c r="Y108" s="77"/>
      <c r="Z108" s="77"/>
      <c r="AA108" s="77"/>
      <c r="AB108" s="77"/>
      <c r="AC108" s="77"/>
      <c r="AD108" s="77"/>
      <c r="AE108" s="77"/>
      <c r="AF108" s="77"/>
      <c r="AG108" s="77"/>
      <c r="AH108" s="77"/>
      <c r="AI108" s="77"/>
      <c r="AJ108" s="77"/>
      <c r="AK108" s="77"/>
      <c r="AL108" s="77"/>
      <c r="AM108" s="77"/>
      <c r="AN108" s="77"/>
      <c r="AO108" s="77"/>
      <c r="AP108" s="77"/>
      <c r="AQ108" s="77"/>
    </row>
    <row r="109" spans="1:43" s="98" customFormat="1" ht="13.5" thickBot="1" x14ac:dyDescent="0.25">
      <c r="A109" s="83"/>
      <c r="B109" s="88">
        <v>103</v>
      </c>
      <c r="C109" s="85"/>
      <c r="D109" s="85"/>
      <c r="E109" s="85"/>
      <c r="F109" s="85"/>
      <c r="G109" s="85"/>
      <c r="H109" s="85"/>
      <c r="I109" s="85"/>
      <c r="J109" s="85"/>
      <c r="K109" s="85"/>
      <c r="L109" s="85"/>
      <c r="M109" s="85"/>
      <c r="N109" s="85"/>
      <c r="O109" s="82"/>
      <c r="P109" s="96"/>
      <c r="Q109" s="96"/>
      <c r="R109" s="96"/>
      <c r="S109" s="96"/>
      <c r="T109" s="96"/>
      <c r="U109" s="96"/>
      <c r="V109" s="96"/>
      <c r="W109" s="96"/>
      <c r="X109" s="77"/>
      <c r="Y109" s="77"/>
      <c r="Z109" s="77"/>
      <c r="AA109" s="77"/>
      <c r="AB109" s="77"/>
      <c r="AC109" s="77"/>
      <c r="AD109" s="77"/>
      <c r="AE109" s="77"/>
      <c r="AF109" s="77"/>
      <c r="AG109" s="77"/>
      <c r="AH109" s="77"/>
      <c r="AI109" s="77"/>
      <c r="AJ109" s="77"/>
      <c r="AK109" s="77"/>
      <c r="AL109" s="77"/>
      <c r="AM109" s="77"/>
      <c r="AN109" s="77"/>
      <c r="AO109" s="77"/>
      <c r="AP109" s="77"/>
      <c r="AQ109" s="77"/>
    </row>
    <row r="110" spans="1:43" s="98" customFormat="1" ht="13.5" thickBot="1" x14ac:dyDescent="0.25">
      <c r="A110" s="83"/>
      <c r="B110" s="88">
        <v>104</v>
      </c>
      <c r="C110" s="85"/>
      <c r="D110" s="85"/>
      <c r="E110" s="85"/>
      <c r="F110" s="85"/>
      <c r="G110" s="85"/>
      <c r="H110" s="85"/>
      <c r="I110" s="85"/>
      <c r="J110" s="85"/>
      <c r="K110" s="85"/>
      <c r="L110" s="85"/>
      <c r="M110" s="85"/>
      <c r="N110" s="85"/>
      <c r="O110" s="82"/>
      <c r="P110" s="96"/>
      <c r="Q110" s="96"/>
      <c r="R110" s="96"/>
      <c r="S110" s="96"/>
      <c r="T110" s="96"/>
      <c r="U110" s="96"/>
      <c r="V110" s="96"/>
      <c r="W110" s="96"/>
      <c r="X110" s="77"/>
      <c r="Y110" s="77"/>
      <c r="Z110" s="77"/>
      <c r="AA110" s="77"/>
      <c r="AB110" s="77"/>
      <c r="AC110" s="77"/>
      <c r="AD110" s="77"/>
      <c r="AE110" s="77"/>
      <c r="AF110" s="77"/>
      <c r="AG110" s="77"/>
      <c r="AH110" s="77"/>
      <c r="AI110" s="77"/>
      <c r="AJ110" s="77"/>
      <c r="AK110" s="77"/>
      <c r="AL110" s="77"/>
      <c r="AM110" s="77"/>
      <c r="AN110" s="77"/>
      <c r="AO110" s="77"/>
      <c r="AP110" s="77"/>
      <c r="AQ110" s="77"/>
    </row>
    <row r="111" spans="1:43" s="98" customFormat="1" ht="13.5" thickBot="1" x14ac:dyDescent="0.25">
      <c r="A111" s="83"/>
      <c r="B111" s="88">
        <v>105</v>
      </c>
      <c r="C111" s="85"/>
      <c r="D111" s="85"/>
      <c r="E111" s="85"/>
      <c r="F111" s="85"/>
      <c r="G111" s="85"/>
      <c r="H111" s="85"/>
      <c r="I111" s="85"/>
      <c r="J111" s="85"/>
      <c r="K111" s="85"/>
      <c r="L111" s="85"/>
      <c r="M111" s="85"/>
      <c r="N111" s="85"/>
      <c r="O111" s="82"/>
      <c r="P111" s="96"/>
      <c r="Q111" s="96"/>
      <c r="R111" s="96"/>
      <c r="S111" s="96"/>
      <c r="T111" s="96"/>
      <c r="U111" s="96"/>
      <c r="V111" s="96"/>
      <c r="W111" s="96"/>
      <c r="X111" s="77"/>
      <c r="Y111" s="77"/>
      <c r="Z111" s="77"/>
      <c r="AA111" s="77"/>
      <c r="AB111" s="77"/>
      <c r="AC111" s="77"/>
      <c r="AD111" s="77"/>
      <c r="AE111" s="77"/>
      <c r="AF111" s="77"/>
      <c r="AG111" s="77"/>
      <c r="AH111" s="77"/>
      <c r="AI111" s="77"/>
      <c r="AJ111" s="77"/>
      <c r="AK111" s="77"/>
      <c r="AL111" s="77"/>
      <c r="AM111" s="77"/>
      <c r="AN111" s="77"/>
      <c r="AO111" s="77"/>
      <c r="AP111" s="77"/>
      <c r="AQ111" s="77"/>
    </row>
    <row r="112" spans="1:43" s="98" customFormat="1" ht="13.5" thickBot="1" x14ac:dyDescent="0.25">
      <c r="A112" s="83"/>
      <c r="B112" s="88">
        <v>106</v>
      </c>
      <c r="C112" s="85"/>
      <c r="D112" s="85"/>
      <c r="E112" s="85"/>
      <c r="F112" s="85"/>
      <c r="G112" s="85"/>
      <c r="H112" s="85"/>
      <c r="I112" s="85"/>
      <c r="J112" s="85"/>
      <c r="K112" s="85"/>
      <c r="L112" s="85"/>
      <c r="M112" s="85"/>
      <c r="N112" s="85"/>
      <c r="O112" s="82"/>
      <c r="P112" s="96"/>
      <c r="Q112" s="96"/>
      <c r="R112" s="96"/>
      <c r="S112" s="96"/>
      <c r="T112" s="96"/>
      <c r="U112" s="96"/>
      <c r="V112" s="96"/>
      <c r="W112" s="96"/>
      <c r="X112" s="77"/>
      <c r="Y112" s="77"/>
      <c r="Z112" s="77"/>
      <c r="AA112" s="77"/>
      <c r="AB112" s="77"/>
      <c r="AC112" s="77"/>
      <c r="AD112" s="77"/>
      <c r="AE112" s="77"/>
      <c r="AF112" s="77"/>
      <c r="AG112" s="77"/>
      <c r="AH112" s="77"/>
      <c r="AI112" s="77"/>
      <c r="AJ112" s="77"/>
      <c r="AK112" s="77"/>
      <c r="AL112" s="77"/>
      <c r="AM112" s="77"/>
      <c r="AN112" s="77"/>
      <c r="AO112" s="77"/>
      <c r="AP112" s="77"/>
      <c r="AQ112" s="77"/>
    </row>
    <row r="113" spans="1:43" s="98" customFormat="1" ht="13.5" thickBot="1" x14ac:dyDescent="0.25">
      <c r="A113" s="83"/>
      <c r="B113" s="88">
        <v>107</v>
      </c>
      <c r="C113" s="85"/>
      <c r="D113" s="85"/>
      <c r="E113" s="85"/>
      <c r="F113" s="85"/>
      <c r="G113" s="85"/>
      <c r="H113" s="85"/>
      <c r="I113" s="85"/>
      <c r="J113" s="85"/>
      <c r="K113" s="85"/>
      <c r="L113" s="85"/>
      <c r="M113" s="85"/>
      <c r="N113" s="85"/>
      <c r="O113" s="82"/>
      <c r="P113" s="96"/>
      <c r="Q113" s="96"/>
      <c r="R113" s="96"/>
      <c r="S113" s="96"/>
      <c r="T113" s="96"/>
      <c r="U113" s="96"/>
      <c r="V113" s="96"/>
      <c r="W113" s="96"/>
      <c r="X113" s="77"/>
      <c r="Y113" s="77"/>
      <c r="Z113" s="77"/>
      <c r="AA113" s="77"/>
      <c r="AB113" s="77"/>
      <c r="AC113" s="77"/>
      <c r="AD113" s="77"/>
      <c r="AE113" s="77"/>
      <c r="AF113" s="77"/>
      <c r="AG113" s="77"/>
      <c r="AH113" s="77"/>
      <c r="AI113" s="77"/>
      <c r="AJ113" s="77"/>
      <c r="AK113" s="77"/>
      <c r="AL113" s="77"/>
      <c r="AM113" s="77"/>
      <c r="AN113" s="77"/>
      <c r="AO113" s="77"/>
      <c r="AP113" s="77"/>
      <c r="AQ113" s="77"/>
    </row>
    <row r="114" spans="1:43" s="98" customFormat="1" ht="13.5" thickBot="1" x14ac:dyDescent="0.25">
      <c r="A114" s="83"/>
      <c r="B114" s="88">
        <v>108</v>
      </c>
      <c r="C114" s="85"/>
      <c r="D114" s="85"/>
      <c r="E114" s="85"/>
      <c r="F114" s="85"/>
      <c r="G114" s="85"/>
      <c r="H114" s="85"/>
      <c r="I114" s="85"/>
      <c r="J114" s="85"/>
      <c r="K114" s="85"/>
      <c r="L114" s="85"/>
      <c r="M114" s="85"/>
      <c r="N114" s="85"/>
      <c r="O114" s="82"/>
      <c r="P114" s="96"/>
      <c r="Q114" s="96"/>
      <c r="R114" s="96"/>
      <c r="S114" s="96"/>
      <c r="T114" s="96"/>
      <c r="U114" s="96"/>
      <c r="V114" s="96"/>
      <c r="W114" s="96"/>
      <c r="X114" s="77"/>
      <c r="Y114" s="77"/>
      <c r="Z114" s="77"/>
      <c r="AA114" s="77"/>
      <c r="AB114" s="77"/>
      <c r="AC114" s="77"/>
      <c r="AD114" s="77"/>
      <c r="AE114" s="77"/>
      <c r="AF114" s="77"/>
      <c r="AG114" s="77"/>
      <c r="AH114" s="77"/>
      <c r="AI114" s="77"/>
      <c r="AJ114" s="77"/>
      <c r="AK114" s="77"/>
      <c r="AL114" s="77"/>
      <c r="AM114" s="77"/>
      <c r="AN114" s="77"/>
      <c r="AO114" s="77"/>
      <c r="AP114" s="77"/>
      <c r="AQ114" s="77"/>
    </row>
    <row r="115" spans="1:43" s="98" customFormat="1" ht="13.5" thickBot="1" x14ac:dyDescent="0.25">
      <c r="A115" s="99"/>
      <c r="B115" s="88">
        <v>109</v>
      </c>
      <c r="C115" s="95"/>
      <c r="D115" s="95"/>
      <c r="E115" s="95"/>
      <c r="F115" s="95"/>
      <c r="G115" s="95"/>
      <c r="H115" s="95"/>
      <c r="I115" s="95"/>
      <c r="J115" s="95"/>
      <c r="K115" s="95"/>
      <c r="L115" s="95"/>
      <c r="M115" s="95"/>
      <c r="N115" s="95"/>
      <c r="O115" s="95">
        <v>0.16666666666666666</v>
      </c>
      <c r="P115" s="96"/>
      <c r="Q115" s="96"/>
      <c r="R115" s="96"/>
      <c r="S115" s="96"/>
      <c r="T115" s="96"/>
      <c r="U115" s="96"/>
      <c r="V115" s="96"/>
      <c r="W115" s="96"/>
      <c r="X115" s="77"/>
      <c r="Y115" s="77"/>
      <c r="Z115" s="77"/>
      <c r="AA115" s="77"/>
      <c r="AB115" s="77"/>
      <c r="AC115" s="77"/>
      <c r="AD115" s="77"/>
      <c r="AE115" s="77"/>
      <c r="AF115" s="77"/>
      <c r="AG115" s="77"/>
      <c r="AH115" s="77"/>
      <c r="AI115" s="77"/>
      <c r="AJ115" s="77"/>
      <c r="AK115" s="77"/>
      <c r="AL115" s="77"/>
      <c r="AM115" s="77"/>
      <c r="AN115" s="77"/>
      <c r="AO115" s="77"/>
      <c r="AP115" s="77"/>
      <c r="AQ115" s="77"/>
    </row>
    <row r="116" spans="1:43" s="98" customFormat="1" ht="13.5" thickBot="1" x14ac:dyDescent="0.25">
      <c r="A116" s="99"/>
      <c r="B116" s="88">
        <v>110</v>
      </c>
      <c r="C116" s="95"/>
      <c r="D116" s="95"/>
      <c r="E116" s="95"/>
      <c r="F116" s="95"/>
      <c r="G116" s="95"/>
      <c r="H116" s="95"/>
      <c r="I116" s="95"/>
      <c r="J116" s="95"/>
      <c r="K116" s="95"/>
      <c r="L116" s="95"/>
      <c r="M116" s="95"/>
      <c r="N116" s="95"/>
      <c r="O116" s="82"/>
      <c r="P116" s="96"/>
      <c r="Q116" s="96"/>
      <c r="R116" s="96"/>
      <c r="S116" s="96"/>
      <c r="T116" s="96"/>
      <c r="U116" s="96"/>
      <c r="V116" s="96"/>
      <c r="W116" s="96"/>
      <c r="X116" s="77"/>
      <c r="Y116" s="77"/>
      <c r="Z116" s="77"/>
      <c r="AA116" s="77"/>
      <c r="AB116" s="77"/>
      <c r="AC116" s="77"/>
      <c r="AD116" s="77"/>
      <c r="AE116" s="77"/>
      <c r="AF116" s="77"/>
      <c r="AG116" s="77"/>
      <c r="AH116" s="77"/>
      <c r="AI116" s="77"/>
      <c r="AJ116" s="77"/>
      <c r="AK116" s="77"/>
      <c r="AL116" s="77"/>
      <c r="AM116" s="77"/>
      <c r="AN116" s="77"/>
      <c r="AO116" s="77"/>
      <c r="AP116" s="77"/>
      <c r="AQ116" s="77"/>
    </row>
    <row r="117" spans="1:43" s="98" customFormat="1" ht="13.5" thickBot="1" x14ac:dyDescent="0.25">
      <c r="A117" s="99"/>
      <c r="B117" s="88">
        <v>111</v>
      </c>
      <c r="C117" s="95"/>
      <c r="D117" s="95"/>
      <c r="E117" s="95"/>
      <c r="F117" s="95"/>
      <c r="G117" s="95"/>
      <c r="H117" s="95"/>
      <c r="I117" s="95"/>
      <c r="J117" s="95"/>
      <c r="K117" s="95"/>
      <c r="L117" s="95"/>
      <c r="M117" s="95"/>
      <c r="N117" s="95"/>
      <c r="O117" s="82"/>
      <c r="P117" s="96"/>
      <c r="Q117" s="96"/>
      <c r="R117" s="96"/>
      <c r="S117" s="96"/>
      <c r="T117" s="96"/>
      <c r="U117" s="96"/>
      <c r="V117" s="96"/>
      <c r="W117" s="96"/>
      <c r="X117" s="77"/>
      <c r="Y117" s="77"/>
      <c r="Z117" s="77"/>
      <c r="AA117" s="77"/>
      <c r="AB117" s="77"/>
      <c r="AC117" s="77"/>
      <c r="AD117" s="77"/>
      <c r="AE117" s="77"/>
      <c r="AF117" s="77"/>
      <c r="AG117" s="77"/>
      <c r="AH117" s="77"/>
      <c r="AI117" s="77"/>
      <c r="AJ117" s="77"/>
      <c r="AK117" s="77"/>
      <c r="AL117" s="77"/>
      <c r="AM117" s="77"/>
      <c r="AN117" s="77"/>
      <c r="AO117" s="77"/>
      <c r="AP117" s="77"/>
      <c r="AQ117" s="77"/>
    </row>
    <row r="118" spans="1:43" s="98" customFormat="1" ht="13.5" thickBot="1" x14ac:dyDescent="0.25">
      <c r="A118" s="99"/>
      <c r="B118" s="88">
        <v>112</v>
      </c>
      <c r="C118" s="95"/>
      <c r="D118" s="95"/>
      <c r="E118" s="95"/>
      <c r="F118" s="95"/>
      <c r="G118" s="95"/>
      <c r="H118" s="95"/>
      <c r="I118" s="95"/>
      <c r="J118" s="95"/>
      <c r="K118" s="95"/>
      <c r="L118" s="95"/>
      <c r="M118" s="95"/>
      <c r="N118" s="95"/>
      <c r="O118" s="82"/>
      <c r="P118" s="96"/>
      <c r="Q118" s="96"/>
      <c r="R118" s="96"/>
      <c r="S118" s="96"/>
      <c r="T118" s="96"/>
      <c r="U118" s="96"/>
      <c r="V118" s="96"/>
      <c r="W118" s="96"/>
      <c r="X118" s="77"/>
      <c r="Y118" s="77"/>
      <c r="Z118" s="77"/>
      <c r="AA118" s="77"/>
      <c r="AB118" s="77"/>
      <c r="AC118" s="77"/>
      <c r="AD118" s="77"/>
      <c r="AE118" s="77"/>
      <c r="AF118" s="77"/>
      <c r="AG118" s="77"/>
      <c r="AH118" s="77"/>
      <c r="AI118" s="77"/>
      <c r="AJ118" s="77"/>
      <c r="AK118" s="77"/>
      <c r="AL118" s="77"/>
      <c r="AM118" s="77"/>
      <c r="AN118" s="77"/>
      <c r="AO118" s="77"/>
      <c r="AP118" s="77"/>
      <c r="AQ118" s="77"/>
    </row>
    <row r="119" spans="1:43" s="98" customFormat="1" ht="13.5" thickBot="1" x14ac:dyDescent="0.25">
      <c r="A119" s="99"/>
      <c r="B119" s="88">
        <v>113</v>
      </c>
      <c r="C119" s="95"/>
      <c r="D119" s="95"/>
      <c r="E119" s="95"/>
      <c r="F119" s="95"/>
      <c r="G119" s="95"/>
      <c r="H119" s="95"/>
      <c r="I119" s="95"/>
      <c r="J119" s="95"/>
      <c r="K119" s="95"/>
      <c r="L119" s="95"/>
      <c r="M119" s="95"/>
      <c r="N119" s="95"/>
      <c r="O119" s="82"/>
      <c r="P119" s="96"/>
      <c r="Q119" s="96"/>
      <c r="R119" s="96"/>
      <c r="S119" s="96"/>
      <c r="T119" s="96"/>
      <c r="U119" s="96"/>
      <c r="V119" s="96"/>
      <c r="W119" s="96"/>
      <c r="X119" s="77"/>
      <c r="Y119" s="77"/>
      <c r="Z119" s="77"/>
      <c r="AA119" s="77"/>
      <c r="AB119" s="77"/>
      <c r="AC119" s="77"/>
      <c r="AD119" s="77"/>
      <c r="AE119" s="77"/>
      <c r="AF119" s="77"/>
      <c r="AG119" s="77"/>
      <c r="AH119" s="77"/>
      <c r="AI119" s="77"/>
      <c r="AJ119" s="77"/>
      <c r="AK119" s="77"/>
      <c r="AL119" s="77"/>
      <c r="AM119" s="77"/>
      <c r="AN119" s="77"/>
      <c r="AO119" s="77"/>
      <c r="AP119" s="77"/>
      <c r="AQ119" s="77"/>
    </row>
    <row r="120" spans="1:43" s="98" customFormat="1" ht="13.5" thickBot="1" x14ac:dyDescent="0.25">
      <c r="A120" s="83"/>
      <c r="B120" s="88">
        <v>114</v>
      </c>
      <c r="C120" s="85"/>
      <c r="D120" s="85"/>
      <c r="E120" s="85"/>
      <c r="F120" s="85"/>
      <c r="G120" s="85"/>
      <c r="H120" s="85"/>
      <c r="I120" s="85"/>
      <c r="J120" s="85"/>
      <c r="K120" s="85"/>
      <c r="L120" s="85"/>
      <c r="M120" s="85"/>
      <c r="N120" s="85"/>
      <c r="O120" s="85">
        <v>0.125</v>
      </c>
      <c r="P120" s="96"/>
      <c r="Q120" s="96"/>
      <c r="R120" s="96"/>
      <c r="S120" s="96"/>
      <c r="T120" s="96"/>
      <c r="U120" s="96"/>
      <c r="V120" s="96"/>
      <c r="W120" s="96"/>
      <c r="X120" s="77"/>
      <c r="Y120" s="77"/>
      <c r="Z120" s="77"/>
      <c r="AA120" s="77"/>
      <c r="AB120" s="77"/>
      <c r="AC120" s="77"/>
      <c r="AD120" s="77"/>
      <c r="AE120" s="77"/>
      <c r="AF120" s="77"/>
      <c r="AG120" s="77"/>
      <c r="AH120" s="77"/>
      <c r="AI120" s="77"/>
      <c r="AJ120" s="77"/>
      <c r="AK120" s="77"/>
      <c r="AL120" s="77"/>
      <c r="AM120" s="77"/>
      <c r="AN120" s="77"/>
      <c r="AO120" s="77"/>
      <c r="AP120" s="77"/>
      <c r="AQ120" s="77"/>
    </row>
    <row r="121" spans="1:43" s="98" customFormat="1" ht="13.5" thickBot="1" x14ac:dyDescent="0.25">
      <c r="A121" s="99"/>
      <c r="B121" s="88">
        <v>115</v>
      </c>
      <c r="C121" s="95"/>
      <c r="D121" s="95"/>
      <c r="E121" s="95"/>
      <c r="F121" s="95"/>
      <c r="G121" s="95"/>
      <c r="H121" s="95"/>
      <c r="I121" s="95"/>
      <c r="J121" s="95"/>
      <c r="K121" s="95"/>
      <c r="L121" s="95"/>
      <c r="M121" s="95"/>
      <c r="N121" s="95"/>
      <c r="O121" s="82"/>
      <c r="P121" s="96"/>
      <c r="Q121" s="96"/>
      <c r="R121" s="96"/>
      <c r="S121" s="96"/>
      <c r="T121" s="96"/>
      <c r="U121" s="96"/>
      <c r="V121" s="96"/>
      <c r="W121" s="96"/>
      <c r="X121" s="77"/>
      <c r="Y121" s="77"/>
      <c r="Z121" s="77"/>
      <c r="AA121" s="77"/>
      <c r="AB121" s="77"/>
      <c r="AC121" s="77"/>
      <c r="AD121" s="77"/>
      <c r="AE121" s="77"/>
      <c r="AF121" s="77"/>
      <c r="AG121" s="77"/>
      <c r="AH121" s="77"/>
      <c r="AI121" s="77"/>
      <c r="AJ121" s="77"/>
      <c r="AK121" s="77"/>
      <c r="AL121" s="77"/>
      <c r="AM121" s="77"/>
      <c r="AN121" s="77"/>
      <c r="AO121" s="77"/>
      <c r="AP121" s="77"/>
      <c r="AQ121" s="77"/>
    </row>
    <row r="122" spans="1:43" s="98" customFormat="1" ht="13.5" thickBot="1" x14ac:dyDescent="0.25">
      <c r="A122" s="99"/>
      <c r="B122" s="88">
        <v>116</v>
      </c>
      <c r="C122" s="95"/>
      <c r="D122" s="95"/>
      <c r="E122" s="95"/>
      <c r="F122" s="95"/>
      <c r="G122" s="95"/>
      <c r="H122" s="95"/>
      <c r="I122" s="95"/>
      <c r="J122" s="95"/>
      <c r="K122" s="95"/>
      <c r="L122" s="95"/>
      <c r="M122" s="95"/>
      <c r="N122" s="95"/>
      <c r="O122" s="82"/>
      <c r="P122" s="96"/>
      <c r="Q122" s="96"/>
      <c r="R122" s="96"/>
      <c r="S122" s="96"/>
      <c r="T122" s="96"/>
      <c r="U122" s="96"/>
      <c r="V122" s="96"/>
      <c r="W122" s="96"/>
      <c r="X122" s="77"/>
      <c r="Y122" s="77"/>
      <c r="Z122" s="77"/>
      <c r="AA122" s="77"/>
      <c r="AB122" s="77"/>
      <c r="AC122" s="77"/>
      <c r="AD122" s="77"/>
      <c r="AE122" s="77"/>
      <c r="AF122" s="77"/>
      <c r="AG122" s="77"/>
      <c r="AH122" s="77"/>
      <c r="AI122" s="77"/>
      <c r="AJ122" s="77"/>
      <c r="AK122" s="77"/>
      <c r="AL122" s="77"/>
      <c r="AM122" s="77"/>
      <c r="AN122" s="77"/>
      <c r="AO122" s="77"/>
      <c r="AP122" s="77"/>
      <c r="AQ122" s="77"/>
    </row>
    <row r="123" spans="1:43" s="98" customFormat="1" ht="13.5" thickBot="1" x14ac:dyDescent="0.25">
      <c r="A123" s="99"/>
      <c r="B123" s="88">
        <v>117</v>
      </c>
      <c r="C123" s="100"/>
      <c r="D123" s="100"/>
      <c r="E123" s="100"/>
      <c r="F123" s="100"/>
      <c r="G123" s="100"/>
      <c r="H123" s="100"/>
      <c r="I123" s="100"/>
      <c r="J123" s="100"/>
      <c r="K123" s="100"/>
      <c r="L123" s="100"/>
      <c r="M123" s="100"/>
      <c r="N123" s="100"/>
      <c r="O123" s="100">
        <v>0.125</v>
      </c>
      <c r="P123" s="96"/>
      <c r="Q123" s="96"/>
      <c r="R123" s="96"/>
      <c r="S123" s="96"/>
      <c r="T123" s="96"/>
      <c r="U123" s="96"/>
      <c r="V123" s="96"/>
      <c r="W123" s="96"/>
      <c r="X123" s="77"/>
      <c r="Y123" s="77"/>
      <c r="Z123" s="77"/>
      <c r="AA123" s="77"/>
      <c r="AB123" s="77"/>
      <c r="AC123" s="77"/>
      <c r="AD123" s="77"/>
      <c r="AE123" s="77"/>
      <c r="AF123" s="77"/>
      <c r="AG123" s="77"/>
      <c r="AH123" s="77"/>
      <c r="AI123" s="77"/>
      <c r="AJ123" s="77"/>
      <c r="AK123" s="77"/>
      <c r="AL123" s="77"/>
      <c r="AM123" s="77"/>
      <c r="AN123" s="77"/>
      <c r="AO123" s="77"/>
      <c r="AP123" s="77"/>
      <c r="AQ123" s="77"/>
    </row>
    <row r="124" spans="1:43" s="98" customFormat="1" ht="13.5" thickBot="1" x14ac:dyDescent="0.25">
      <c r="A124" s="83"/>
      <c r="B124" s="88">
        <v>118</v>
      </c>
      <c r="C124" s="85"/>
      <c r="D124" s="85"/>
      <c r="E124" s="85"/>
      <c r="F124" s="85"/>
      <c r="G124" s="85"/>
      <c r="H124" s="85"/>
      <c r="I124" s="85"/>
      <c r="J124" s="85"/>
      <c r="K124" s="85"/>
      <c r="L124" s="85"/>
      <c r="M124" s="85"/>
      <c r="N124" s="85"/>
      <c r="O124" s="82"/>
      <c r="P124" s="96"/>
      <c r="Q124" s="96"/>
      <c r="R124" s="96"/>
      <c r="S124" s="96"/>
      <c r="T124" s="96"/>
      <c r="U124" s="96"/>
      <c r="V124" s="96"/>
      <c r="W124" s="96"/>
      <c r="X124" s="77"/>
      <c r="Y124" s="77"/>
      <c r="Z124" s="77"/>
      <c r="AA124" s="77"/>
      <c r="AB124" s="77"/>
      <c r="AC124" s="77"/>
      <c r="AD124" s="77"/>
      <c r="AE124" s="77"/>
      <c r="AF124" s="77"/>
      <c r="AG124" s="77"/>
      <c r="AH124" s="77"/>
      <c r="AI124" s="77"/>
      <c r="AJ124" s="77"/>
      <c r="AK124" s="77"/>
      <c r="AL124" s="77"/>
      <c r="AM124" s="77"/>
      <c r="AN124" s="77"/>
      <c r="AO124" s="77"/>
      <c r="AP124" s="77"/>
      <c r="AQ124" s="77"/>
    </row>
    <row r="125" spans="1:43" s="98" customFormat="1" ht="13.5" thickBot="1" x14ac:dyDescent="0.25">
      <c r="A125" s="83"/>
      <c r="B125" s="88">
        <v>119</v>
      </c>
      <c r="C125" s="85"/>
      <c r="D125" s="85"/>
      <c r="E125" s="85"/>
      <c r="F125" s="85"/>
      <c r="G125" s="85"/>
      <c r="H125" s="85"/>
      <c r="I125" s="85"/>
      <c r="J125" s="85"/>
      <c r="K125" s="85"/>
      <c r="L125" s="85"/>
      <c r="M125" s="85"/>
      <c r="N125" s="85"/>
      <c r="O125" s="82"/>
      <c r="P125" s="96"/>
      <c r="Q125" s="96"/>
      <c r="R125" s="96"/>
      <c r="S125" s="96"/>
      <c r="T125" s="96"/>
      <c r="U125" s="96"/>
      <c r="V125" s="96"/>
      <c r="W125" s="96"/>
      <c r="X125" s="77"/>
      <c r="Y125" s="77"/>
      <c r="Z125" s="77"/>
      <c r="AA125" s="77"/>
      <c r="AB125" s="77"/>
      <c r="AC125" s="77"/>
      <c r="AD125" s="77"/>
      <c r="AE125" s="77"/>
      <c r="AF125" s="77"/>
      <c r="AG125" s="77"/>
      <c r="AH125" s="77"/>
      <c r="AI125" s="77"/>
      <c r="AJ125" s="77"/>
      <c r="AK125" s="77"/>
      <c r="AL125" s="77"/>
      <c r="AM125" s="77"/>
      <c r="AN125" s="77"/>
      <c r="AO125" s="77"/>
      <c r="AP125" s="77"/>
      <c r="AQ125" s="77"/>
    </row>
    <row r="126" spans="1:43" s="98" customFormat="1" ht="13.5" thickBot="1" x14ac:dyDescent="0.25">
      <c r="A126" s="83"/>
      <c r="B126" s="88">
        <v>120</v>
      </c>
      <c r="C126" s="85"/>
      <c r="D126" s="85"/>
      <c r="E126" s="85"/>
      <c r="F126" s="85"/>
      <c r="G126" s="85"/>
      <c r="H126" s="85"/>
      <c r="I126" s="85"/>
      <c r="J126" s="85"/>
      <c r="K126" s="85"/>
      <c r="L126" s="85"/>
      <c r="M126" s="85"/>
      <c r="N126" s="85"/>
      <c r="O126" s="82"/>
      <c r="P126" s="96"/>
      <c r="Q126" s="96"/>
      <c r="R126" s="96"/>
      <c r="S126" s="96"/>
      <c r="T126" s="96"/>
      <c r="U126" s="96"/>
      <c r="V126" s="96"/>
      <c r="W126" s="96"/>
      <c r="X126" s="77"/>
      <c r="Y126" s="77"/>
      <c r="Z126" s="77"/>
      <c r="AA126" s="77"/>
      <c r="AB126" s="77"/>
      <c r="AC126" s="77"/>
      <c r="AD126" s="77"/>
      <c r="AE126" s="77"/>
      <c r="AF126" s="77"/>
      <c r="AG126" s="77"/>
      <c r="AH126" s="77"/>
      <c r="AI126" s="77"/>
      <c r="AJ126" s="77"/>
      <c r="AK126" s="77"/>
      <c r="AL126" s="77"/>
      <c r="AM126" s="77"/>
      <c r="AN126" s="77"/>
      <c r="AO126" s="77"/>
      <c r="AP126" s="77"/>
      <c r="AQ126" s="77"/>
    </row>
    <row r="127" spans="1:43" s="98" customFormat="1" ht="13.5" thickBot="1" x14ac:dyDescent="0.25">
      <c r="A127" s="83"/>
      <c r="B127" s="88">
        <v>121</v>
      </c>
      <c r="C127" s="85"/>
      <c r="D127" s="85"/>
      <c r="E127" s="85"/>
      <c r="F127" s="85"/>
      <c r="G127" s="85"/>
      <c r="H127" s="85"/>
      <c r="I127" s="85"/>
      <c r="J127" s="85"/>
      <c r="K127" s="85"/>
      <c r="L127" s="85"/>
      <c r="M127" s="85"/>
      <c r="N127" s="85"/>
      <c r="O127" s="82"/>
      <c r="P127" s="96"/>
      <c r="Q127" s="96"/>
      <c r="R127" s="96"/>
      <c r="S127" s="96"/>
      <c r="T127" s="96"/>
      <c r="U127" s="96"/>
      <c r="V127" s="96"/>
      <c r="W127" s="96"/>
      <c r="X127" s="77"/>
      <c r="Y127" s="77"/>
      <c r="Z127" s="77"/>
      <c r="AA127" s="77"/>
      <c r="AB127" s="77"/>
      <c r="AC127" s="77"/>
      <c r="AD127" s="77"/>
      <c r="AE127" s="77"/>
      <c r="AF127" s="77"/>
      <c r="AG127" s="77"/>
      <c r="AH127" s="77"/>
      <c r="AI127" s="77"/>
      <c r="AJ127" s="77"/>
      <c r="AK127" s="77"/>
      <c r="AL127" s="77"/>
      <c r="AM127" s="77"/>
      <c r="AN127" s="77"/>
      <c r="AO127" s="77"/>
      <c r="AP127" s="77"/>
      <c r="AQ127" s="77"/>
    </row>
    <row r="128" spans="1:43" s="98" customFormat="1" ht="13.5" thickBot="1" x14ac:dyDescent="0.25">
      <c r="A128" s="83"/>
      <c r="B128" s="88">
        <v>122</v>
      </c>
      <c r="C128" s="101"/>
      <c r="D128" s="101"/>
      <c r="E128" s="101"/>
      <c r="F128" s="85"/>
      <c r="G128" s="85"/>
      <c r="H128" s="85"/>
      <c r="I128" s="85"/>
      <c r="J128" s="85"/>
      <c r="K128" s="85"/>
      <c r="L128" s="85"/>
      <c r="M128" s="85"/>
      <c r="N128" s="85"/>
      <c r="O128" s="82"/>
      <c r="P128" s="96"/>
      <c r="Q128" s="96"/>
      <c r="R128" s="96"/>
      <c r="S128" s="96"/>
      <c r="T128" s="96"/>
      <c r="U128" s="96"/>
      <c r="V128" s="96"/>
      <c r="W128" s="96"/>
      <c r="X128" s="77"/>
      <c r="Y128" s="77"/>
      <c r="Z128" s="77"/>
      <c r="AA128" s="77"/>
      <c r="AB128" s="77"/>
      <c r="AC128" s="77"/>
      <c r="AD128" s="77"/>
      <c r="AE128" s="77"/>
      <c r="AF128" s="77"/>
      <c r="AG128" s="77"/>
      <c r="AH128" s="77"/>
      <c r="AI128" s="77"/>
      <c r="AJ128" s="77"/>
      <c r="AK128" s="77"/>
      <c r="AL128" s="77"/>
      <c r="AM128" s="77"/>
      <c r="AN128" s="77"/>
      <c r="AO128" s="77"/>
      <c r="AP128" s="77"/>
      <c r="AQ128" s="77"/>
    </row>
    <row r="129" spans="1:43" s="98" customFormat="1" ht="13.5" thickBot="1" x14ac:dyDescent="0.25">
      <c r="A129" s="83"/>
      <c r="B129" s="88">
        <v>123</v>
      </c>
      <c r="C129" s="101"/>
      <c r="D129" s="101"/>
      <c r="E129" s="101"/>
      <c r="F129" s="101"/>
      <c r="G129" s="85"/>
      <c r="H129" s="85"/>
      <c r="I129" s="85"/>
      <c r="J129" s="85"/>
      <c r="K129" s="85"/>
      <c r="L129" s="85"/>
      <c r="M129" s="85"/>
      <c r="N129" s="85"/>
      <c r="O129" s="82"/>
      <c r="P129" s="96"/>
      <c r="Q129" s="96"/>
      <c r="R129" s="96"/>
      <c r="S129" s="96"/>
      <c r="T129" s="96"/>
      <c r="U129" s="96"/>
      <c r="V129" s="96"/>
      <c r="W129" s="96"/>
      <c r="X129" s="77"/>
      <c r="Y129" s="77"/>
      <c r="Z129" s="77"/>
      <c r="AA129" s="77"/>
      <c r="AB129" s="77"/>
      <c r="AC129" s="77"/>
      <c r="AD129" s="77"/>
      <c r="AE129" s="77"/>
      <c r="AF129" s="77"/>
      <c r="AG129" s="77"/>
      <c r="AH129" s="77"/>
      <c r="AI129" s="77"/>
      <c r="AJ129" s="77"/>
      <c r="AK129" s="77"/>
      <c r="AL129" s="77"/>
      <c r="AM129" s="77"/>
      <c r="AN129" s="77"/>
      <c r="AO129" s="77"/>
      <c r="AP129" s="77"/>
      <c r="AQ129" s="77"/>
    </row>
    <row r="130" spans="1:43" s="98" customFormat="1" ht="13.5" thickBot="1" x14ac:dyDescent="0.25">
      <c r="A130" s="83"/>
      <c r="B130" s="88">
        <v>124</v>
      </c>
      <c r="C130" s="85"/>
      <c r="D130" s="85"/>
      <c r="E130" s="85"/>
      <c r="F130" s="85"/>
      <c r="G130" s="85"/>
      <c r="H130" s="85"/>
      <c r="I130" s="85"/>
      <c r="J130" s="85"/>
      <c r="K130" s="85"/>
      <c r="L130" s="85"/>
      <c r="M130" s="85"/>
      <c r="N130" s="85"/>
      <c r="O130" s="82"/>
      <c r="P130" s="96"/>
      <c r="Q130" s="96"/>
      <c r="R130" s="96"/>
      <c r="S130" s="96"/>
      <c r="T130" s="96"/>
      <c r="U130" s="96"/>
      <c r="V130" s="96"/>
      <c r="W130" s="96"/>
      <c r="X130" s="77"/>
      <c r="Y130" s="77"/>
      <c r="Z130" s="77"/>
      <c r="AA130" s="77"/>
      <c r="AB130" s="77"/>
      <c r="AC130" s="77"/>
      <c r="AD130" s="77"/>
      <c r="AE130" s="77"/>
      <c r="AF130" s="77"/>
      <c r="AG130" s="77"/>
      <c r="AH130" s="77"/>
      <c r="AI130" s="77"/>
      <c r="AJ130" s="77"/>
      <c r="AK130" s="77"/>
      <c r="AL130" s="77"/>
      <c r="AM130" s="77"/>
      <c r="AN130" s="77"/>
      <c r="AO130" s="77"/>
      <c r="AP130" s="77"/>
      <c r="AQ130" s="77"/>
    </row>
    <row r="131" spans="1:43" s="98" customFormat="1" ht="13.5" thickBot="1" x14ac:dyDescent="0.25">
      <c r="A131" s="83"/>
      <c r="B131" s="88">
        <v>125</v>
      </c>
      <c r="C131" s="85"/>
      <c r="D131" s="85"/>
      <c r="E131" s="85"/>
      <c r="F131" s="85"/>
      <c r="G131" s="85"/>
      <c r="H131" s="85"/>
      <c r="I131" s="85"/>
      <c r="J131" s="85"/>
      <c r="K131" s="85"/>
      <c r="L131" s="85"/>
      <c r="M131" s="85"/>
      <c r="N131" s="85"/>
      <c r="O131" s="82"/>
      <c r="P131" s="96"/>
      <c r="Q131" s="96"/>
      <c r="R131" s="96"/>
      <c r="S131" s="96"/>
      <c r="T131" s="96"/>
      <c r="U131" s="96"/>
      <c r="V131" s="96"/>
      <c r="W131" s="96"/>
      <c r="X131" s="77"/>
      <c r="Y131" s="77"/>
      <c r="Z131" s="77"/>
      <c r="AA131" s="77"/>
      <c r="AB131" s="77"/>
      <c r="AC131" s="77"/>
      <c r="AD131" s="77"/>
      <c r="AE131" s="77"/>
      <c r="AF131" s="77"/>
      <c r="AG131" s="77"/>
      <c r="AH131" s="77"/>
      <c r="AI131" s="77"/>
      <c r="AJ131" s="77"/>
      <c r="AK131" s="77"/>
      <c r="AL131" s="77"/>
      <c r="AM131" s="77"/>
      <c r="AN131" s="77"/>
      <c r="AO131" s="77"/>
      <c r="AP131" s="77"/>
      <c r="AQ131" s="77"/>
    </row>
    <row r="132" spans="1:43" s="98" customFormat="1" ht="13.5" thickBot="1" x14ac:dyDescent="0.25">
      <c r="A132" s="83"/>
      <c r="B132" s="88">
        <v>126</v>
      </c>
      <c r="C132" s="85"/>
      <c r="D132" s="85"/>
      <c r="E132" s="85"/>
      <c r="F132" s="85"/>
      <c r="G132" s="85"/>
      <c r="H132" s="85"/>
      <c r="I132" s="85"/>
      <c r="J132" s="85"/>
      <c r="K132" s="85"/>
      <c r="L132" s="85"/>
      <c r="M132" s="85"/>
      <c r="N132" s="85"/>
      <c r="O132" s="82"/>
      <c r="P132" s="96"/>
      <c r="Q132" s="96"/>
      <c r="R132" s="96"/>
      <c r="S132" s="96"/>
      <c r="T132" s="96"/>
      <c r="U132" s="96"/>
      <c r="V132" s="96"/>
      <c r="W132" s="96"/>
      <c r="X132" s="77"/>
      <c r="Y132" s="77"/>
      <c r="Z132" s="77"/>
      <c r="AA132" s="77"/>
      <c r="AB132" s="77"/>
      <c r="AC132" s="77"/>
      <c r="AD132" s="77"/>
      <c r="AE132" s="77"/>
      <c r="AF132" s="77"/>
      <c r="AG132" s="77"/>
      <c r="AH132" s="77"/>
      <c r="AI132" s="77"/>
      <c r="AJ132" s="77"/>
      <c r="AK132" s="77"/>
      <c r="AL132" s="77"/>
      <c r="AM132" s="77"/>
      <c r="AN132" s="77"/>
      <c r="AO132" s="77"/>
      <c r="AP132" s="77"/>
      <c r="AQ132" s="77"/>
    </row>
    <row r="133" spans="1:43" s="98" customFormat="1" ht="13.5" thickBot="1" x14ac:dyDescent="0.25">
      <c r="A133" s="83"/>
      <c r="B133" s="88">
        <v>127</v>
      </c>
      <c r="C133" s="101"/>
      <c r="D133" s="101"/>
      <c r="E133" s="101"/>
      <c r="F133" s="101"/>
      <c r="G133" s="101"/>
      <c r="H133" s="101"/>
      <c r="I133" s="101"/>
      <c r="J133" s="101"/>
      <c r="K133" s="85"/>
      <c r="L133" s="85"/>
      <c r="M133" s="85"/>
      <c r="N133" s="85"/>
      <c r="O133" s="82"/>
      <c r="P133" s="96"/>
      <c r="Q133" s="96"/>
      <c r="R133" s="96"/>
      <c r="S133" s="96"/>
      <c r="T133" s="96"/>
      <c r="U133" s="96"/>
      <c r="V133" s="96"/>
      <c r="W133" s="96"/>
      <c r="X133" s="77"/>
      <c r="Y133" s="77"/>
      <c r="Z133" s="77"/>
      <c r="AA133" s="77"/>
      <c r="AB133" s="77"/>
      <c r="AC133" s="77"/>
      <c r="AD133" s="77"/>
      <c r="AE133" s="77"/>
      <c r="AF133" s="77"/>
      <c r="AG133" s="77"/>
      <c r="AH133" s="77"/>
      <c r="AI133" s="77"/>
      <c r="AJ133" s="77"/>
      <c r="AK133" s="77"/>
      <c r="AL133" s="77"/>
      <c r="AM133" s="77"/>
      <c r="AN133" s="77"/>
      <c r="AO133" s="77"/>
      <c r="AP133" s="77"/>
      <c r="AQ133" s="77"/>
    </row>
    <row r="134" spans="1:43" s="98" customFormat="1" ht="13.5" thickBot="1" x14ac:dyDescent="0.25">
      <c r="A134" s="83"/>
      <c r="B134" s="88">
        <v>128</v>
      </c>
      <c r="C134" s="85"/>
      <c r="D134" s="85"/>
      <c r="E134" s="85"/>
      <c r="F134" s="85"/>
      <c r="G134" s="85"/>
      <c r="H134" s="85"/>
      <c r="I134" s="85"/>
      <c r="J134" s="85"/>
      <c r="K134" s="85"/>
      <c r="L134" s="85"/>
      <c r="M134" s="85"/>
      <c r="N134" s="85"/>
      <c r="O134" s="82"/>
      <c r="P134" s="96"/>
      <c r="Q134" s="96"/>
      <c r="R134" s="96"/>
      <c r="S134" s="96"/>
      <c r="T134" s="96"/>
      <c r="U134" s="96"/>
      <c r="V134" s="96"/>
      <c r="W134" s="96"/>
      <c r="X134" s="77"/>
      <c r="Y134" s="77"/>
      <c r="Z134" s="77"/>
      <c r="AA134" s="77"/>
      <c r="AB134" s="77"/>
      <c r="AC134" s="77"/>
      <c r="AD134" s="77"/>
      <c r="AE134" s="77"/>
      <c r="AF134" s="77"/>
      <c r="AG134" s="77"/>
      <c r="AH134" s="77"/>
      <c r="AI134" s="77"/>
      <c r="AJ134" s="77"/>
      <c r="AK134" s="77"/>
      <c r="AL134" s="77"/>
      <c r="AM134" s="77"/>
      <c r="AN134" s="77"/>
      <c r="AO134" s="77"/>
      <c r="AP134" s="77"/>
      <c r="AQ134" s="77"/>
    </row>
    <row r="135" spans="1:43" s="98" customFormat="1" ht="13.5" thickBot="1" x14ac:dyDescent="0.25">
      <c r="A135" s="83"/>
      <c r="B135" s="88">
        <v>129</v>
      </c>
      <c r="C135" s="85"/>
      <c r="D135" s="85"/>
      <c r="E135" s="85"/>
      <c r="F135" s="85"/>
      <c r="G135" s="85"/>
      <c r="H135" s="85"/>
      <c r="I135" s="85"/>
      <c r="J135" s="85"/>
      <c r="K135" s="85"/>
      <c r="L135" s="85"/>
      <c r="M135" s="85"/>
      <c r="N135" s="85"/>
      <c r="O135" s="82"/>
      <c r="P135" s="96"/>
      <c r="Q135" s="96"/>
      <c r="R135" s="96"/>
      <c r="S135" s="96"/>
      <c r="T135" s="96"/>
      <c r="U135" s="96"/>
      <c r="V135" s="96"/>
      <c r="W135" s="96"/>
      <c r="X135" s="77"/>
      <c r="Y135" s="77"/>
      <c r="Z135" s="77"/>
      <c r="AA135" s="77"/>
      <c r="AB135" s="77"/>
      <c r="AC135" s="77"/>
      <c r="AD135" s="77"/>
      <c r="AE135" s="77"/>
      <c r="AF135" s="77"/>
      <c r="AG135" s="77"/>
      <c r="AH135" s="77"/>
      <c r="AI135" s="77"/>
      <c r="AJ135" s="77"/>
      <c r="AK135" s="77"/>
      <c r="AL135" s="77"/>
      <c r="AM135" s="77"/>
      <c r="AN135" s="77"/>
      <c r="AO135" s="77"/>
      <c r="AP135" s="77"/>
      <c r="AQ135" s="77"/>
    </row>
    <row r="136" spans="1:43" s="98" customFormat="1" ht="13.5" thickBot="1" x14ac:dyDescent="0.25">
      <c r="A136" s="83"/>
      <c r="B136" s="88">
        <v>130</v>
      </c>
      <c r="C136" s="85"/>
      <c r="D136" s="85"/>
      <c r="E136" s="85"/>
      <c r="F136" s="85"/>
      <c r="G136" s="85"/>
      <c r="H136" s="85"/>
      <c r="I136" s="85"/>
      <c r="J136" s="85"/>
      <c r="K136" s="85"/>
      <c r="L136" s="85"/>
      <c r="M136" s="85"/>
      <c r="N136" s="85"/>
      <c r="O136" s="82"/>
      <c r="P136" s="96"/>
      <c r="Q136" s="96"/>
      <c r="R136" s="96"/>
      <c r="S136" s="96"/>
      <c r="T136" s="96"/>
      <c r="U136" s="96"/>
      <c r="V136" s="96"/>
      <c r="W136" s="96"/>
      <c r="X136" s="77"/>
      <c r="Y136" s="77"/>
      <c r="Z136" s="77"/>
      <c r="AA136" s="77"/>
      <c r="AB136" s="77"/>
      <c r="AC136" s="77"/>
      <c r="AD136" s="77"/>
      <c r="AE136" s="77"/>
      <c r="AF136" s="77"/>
      <c r="AG136" s="77"/>
      <c r="AH136" s="77"/>
      <c r="AI136" s="77"/>
      <c r="AJ136" s="77"/>
      <c r="AK136" s="77"/>
      <c r="AL136" s="77"/>
      <c r="AM136" s="77"/>
      <c r="AN136" s="77"/>
      <c r="AO136" s="77"/>
      <c r="AP136" s="77"/>
      <c r="AQ136" s="77"/>
    </row>
    <row r="137" spans="1:43" s="98" customFormat="1" ht="13.5" thickBot="1" x14ac:dyDescent="0.25">
      <c r="A137" s="83"/>
      <c r="B137" s="88">
        <v>131</v>
      </c>
      <c r="C137" s="85"/>
      <c r="D137" s="85"/>
      <c r="E137" s="85"/>
      <c r="F137" s="85"/>
      <c r="G137" s="85"/>
      <c r="H137" s="85"/>
      <c r="I137" s="85"/>
      <c r="J137" s="85"/>
      <c r="K137" s="85"/>
      <c r="L137" s="85"/>
      <c r="M137" s="85"/>
      <c r="N137" s="85"/>
      <c r="O137" s="82"/>
      <c r="P137" s="96"/>
      <c r="Q137" s="96"/>
      <c r="R137" s="96"/>
      <c r="S137" s="96"/>
      <c r="T137" s="96"/>
      <c r="U137" s="96"/>
      <c r="V137" s="96"/>
      <c r="W137" s="96"/>
      <c r="X137" s="77"/>
      <c r="Y137" s="77"/>
      <c r="Z137" s="77"/>
      <c r="AA137" s="77"/>
      <c r="AB137" s="77"/>
      <c r="AC137" s="77"/>
      <c r="AD137" s="77"/>
      <c r="AE137" s="77"/>
      <c r="AF137" s="77"/>
      <c r="AG137" s="77"/>
      <c r="AH137" s="77"/>
      <c r="AI137" s="77"/>
      <c r="AJ137" s="77"/>
      <c r="AK137" s="77"/>
      <c r="AL137" s="77"/>
      <c r="AM137" s="77"/>
      <c r="AN137" s="77"/>
      <c r="AO137" s="77"/>
      <c r="AP137" s="77"/>
      <c r="AQ137" s="77"/>
    </row>
    <row r="138" spans="1:43" s="98" customFormat="1" ht="13.5" thickBot="1" x14ac:dyDescent="0.25">
      <c r="A138" s="99"/>
      <c r="B138" s="88">
        <v>132</v>
      </c>
      <c r="C138" s="95"/>
      <c r="D138" s="95"/>
      <c r="E138" s="95"/>
      <c r="F138" s="95"/>
      <c r="G138" s="95"/>
      <c r="H138" s="95"/>
      <c r="I138" s="95"/>
      <c r="J138" s="95"/>
      <c r="K138" s="95"/>
      <c r="L138" s="95"/>
      <c r="M138" s="95"/>
      <c r="N138" s="95"/>
      <c r="O138" s="95">
        <v>0.16666666666666666</v>
      </c>
      <c r="P138" s="96"/>
      <c r="Q138" s="96"/>
      <c r="R138" s="96"/>
      <c r="S138" s="96"/>
      <c r="T138" s="96"/>
      <c r="U138" s="96"/>
      <c r="V138" s="96"/>
      <c r="W138" s="96"/>
      <c r="X138" s="77"/>
      <c r="Y138" s="77"/>
      <c r="Z138" s="77"/>
      <c r="AA138" s="77"/>
      <c r="AB138" s="77"/>
      <c r="AC138" s="77"/>
      <c r="AD138" s="77"/>
      <c r="AE138" s="77"/>
      <c r="AF138" s="77"/>
      <c r="AG138" s="77"/>
      <c r="AH138" s="77"/>
      <c r="AI138" s="77"/>
      <c r="AJ138" s="77"/>
      <c r="AK138" s="77"/>
      <c r="AL138" s="77"/>
      <c r="AM138" s="77"/>
      <c r="AN138" s="77"/>
      <c r="AO138" s="77"/>
      <c r="AP138" s="77"/>
      <c r="AQ138" s="77"/>
    </row>
    <row r="139" spans="1:43" s="98" customFormat="1" ht="13.5" thickBot="1" x14ac:dyDescent="0.25">
      <c r="A139" s="99"/>
      <c r="B139" s="88">
        <v>133</v>
      </c>
      <c r="C139" s="95"/>
      <c r="D139" s="95"/>
      <c r="E139" s="95"/>
      <c r="F139" s="95"/>
      <c r="G139" s="95"/>
      <c r="H139" s="95"/>
      <c r="I139" s="95"/>
      <c r="J139" s="95"/>
      <c r="K139" s="95"/>
      <c r="L139" s="95"/>
      <c r="M139" s="95"/>
      <c r="N139" s="95"/>
      <c r="O139" s="82"/>
      <c r="P139" s="96"/>
      <c r="Q139" s="96"/>
      <c r="R139" s="96"/>
      <c r="S139" s="96"/>
      <c r="T139" s="96"/>
      <c r="U139" s="96"/>
      <c r="V139" s="96"/>
      <c r="W139" s="96"/>
      <c r="X139" s="77"/>
      <c r="Y139" s="77"/>
      <c r="Z139" s="77"/>
      <c r="AA139" s="77"/>
      <c r="AB139" s="77"/>
      <c r="AC139" s="77"/>
      <c r="AD139" s="77"/>
      <c r="AE139" s="77"/>
      <c r="AF139" s="77"/>
      <c r="AG139" s="77"/>
      <c r="AH139" s="77"/>
      <c r="AI139" s="77"/>
      <c r="AJ139" s="77"/>
      <c r="AK139" s="77"/>
      <c r="AL139" s="77"/>
      <c r="AM139" s="77"/>
      <c r="AN139" s="77"/>
      <c r="AO139" s="77"/>
      <c r="AP139" s="77"/>
      <c r="AQ139" s="77"/>
    </row>
    <row r="140" spans="1:43" s="98" customFormat="1" ht="13.5" thickBot="1" x14ac:dyDescent="0.25">
      <c r="A140" s="99"/>
      <c r="B140" s="88">
        <v>134</v>
      </c>
      <c r="C140" s="95"/>
      <c r="D140" s="95"/>
      <c r="E140" s="95"/>
      <c r="F140" s="95"/>
      <c r="G140" s="95"/>
      <c r="H140" s="95"/>
      <c r="I140" s="95"/>
      <c r="J140" s="95"/>
      <c r="K140" s="95"/>
      <c r="L140" s="95"/>
      <c r="M140" s="95"/>
      <c r="N140" s="95"/>
      <c r="O140" s="82"/>
      <c r="P140" s="96"/>
      <c r="Q140" s="96"/>
      <c r="R140" s="96"/>
      <c r="S140" s="96"/>
      <c r="T140" s="96"/>
      <c r="U140" s="96"/>
      <c r="V140" s="96"/>
      <c r="W140" s="96"/>
      <c r="X140" s="77"/>
      <c r="Y140" s="77"/>
      <c r="Z140" s="77"/>
      <c r="AA140" s="77"/>
      <c r="AB140" s="77"/>
      <c r="AC140" s="77"/>
      <c r="AD140" s="77"/>
      <c r="AE140" s="77"/>
      <c r="AF140" s="77"/>
      <c r="AG140" s="77"/>
      <c r="AH140" s="77"/>
      <c r="AI140" s="77"/>
      <c r="AJ140" s="77"/>
      <c r="AK140" s="77"/>
      <c r="AL140" s="77"/>
      <c r="AM140" s="77"/>
      <c r="AN140" s="77"/>
      <c r="AO140" s="77"/>
      <c r="AP140" s="77"/>
      <c r="AQ140" s="77"/>
    </row>
    <row r="141" spans="1:43" s="98" customFormat="1" ht="13.5" thickBot="1" x14ac:dyDescent="0.25">
      <c r="A141" s="99"/>
      <c r="B141" s="88">
        <v>135</v>
      </c>
      <c r="C141" s="95"/>
      <c r="D141" s="95"/>
      <c r="E141" s="95"/>
      <c r="F141" s="95"/>
      <c r="G141" s="95"/>
      <c r="H141" s="95"/>
      <c r="I141" s="95"/>
      <c r="J141" s="95"/>
      <c r="K141" s="95"/>
      <c r="L141" s="95"/>
      <c r="M141" s="95"/>
      <c r="N141" s="95"/>
      <c r="O141" s="82"/>
      <c r="P141" s="96"/>
      <c r="Q141" s="96"/>
      <c r="R141" s="96"/>
      <c r="S141" s="96"/>
      <c r="T141" s="96"/>
      <c r="U141" s="96"/>
      <c r="V141" s="96"/>
      <c r="W141" s="96"/>
      <c r="X141" s="77"/>
      <c r="Y141" s="77"/>
      <c r="Z141" s="77"/>
      <c r="AA141" s="77"/>
      <c r="AB141" s="77"/>
      <c r="AC141" s="77"/>
      <c r="AD141" s="77"/>
      <c r="AE141" s="77"/>
      <c r="AF141" s="77"/>
      <c r="AG141" s="77"/>
      <c r="AH141" s="77"/>
      <c r="AI141" s="77"/>
      <c r="AJ141" s="77"/>
      <c r="AK141" s="77"/>
      <c r="AL141" s="77"/>
      <c r="AM141" s="77"/>
      <c r="AN141" s="77"/>
      <c r="AO141" s="77"/>
      <c r="AP141" s="77"/>
      <c r="AQ141" s="77"/>
    </row>
    <row r="142" spans="1:43" s="98" customFormat="1" ht="13.5" thickBot="1" x14ac:dyDescent="0.25">
      <c r="A142" s="99"/>
      <c r="B142" s="88">
        <v>136</v>
      </c>
      <c r="C142" s="95"/>
      <c r="D142" s="95"/>
      <c r="E142" s="95"/>
      <c r="F142" s="95"/>
      <c r="G142" s="95"/>
      <c r="H142" s="95"/>
      <c r="I142" s="95"/>
      <c r="J142" s="95"/>
      <c r="K142" s="95"/>
      <c r="L142" s="95"/>
      <c r="M142" s="95"/>
      <c r="N142" s="95"/>
      <c r="O142" s="82"/>
      <c r="P142" s="96"/>
      <c r="Q142" s="96"/>
      <c r="R142" s="96"/>
      <c r="S142" s="96"/>
      <c r="T142" s="96"/>
      <c r="U142" s="96"/>
      <c r="V142" s="96"/>
      <c r="W142" s="96"/>
      <c r="X142" s="77"/>
      <c r="Y142" s="77"/>
      <c r="Z142" s="77"/>
      <c r="AA142" s="77"/>
      <c r="AB142" s="77"/>
      <c r="AC142" s="77"/>
      <c r="AD142" s="77"/>
      <c r="AE142" s="77"/>
      <c r="AF142" s="77"/>
      <c r="AG142" s="77"/>
      <c r="AH142" s="77"/>
      <c r="AI142" s="77"/>
      <c r="AJ142" s="77"/>
      <c r="AK142" s="77"/>
      <c r="AL142" s="77"/>
      <c r="AM142" s="77"/>
      <c r="AN142" s="77"/>
      <c r="AO142" s="77"/>
      <c r="AP142" s="77"/>
      <c r="AQ142" s="77"/>
    </row>
    <row r="143" spans="1:43" s="98" customFormat="1" ht="13.5" thickBot="1" x14ac:dyDescent="0.25">
      <c r="A143" s="83"/>
      <c r="B143" s="88">
        <v>137</v>
      </c>
      <c r="C143" s="85"/>
      <c r="D143" s="85"/>
      <c r="E143" s="85"/>
      <c r="F143" s="85"/>
      <c r="G143" s="85"/>
      <c r="H143" s="85"/>
      <c r="I143" s="85"/>
      <c r="J143" s="85"/>
      <c r="K143" s="85"/>
      <c r="L143" s="85"/>
      <c r="M143" s="85"/>
      <c r="N143" s="85"/>
      <c r="O143" s="85">
        <v>0.125</v>
      </c>
      <c r="P143" s="96"/>
      <c r="Q143" s="96"/>
      <c r="R143" s="96"/>
      <c r="S143" s="96"/>
      <c r="T143" s="96"/>
      <c r="U143" s="96"/>
      <c r="V143" s="96"/>
      <c r="W143" s="96"/>
      <c r="X143" s="77"/>
      <c r="Y143" s="77"/>
      <c r="Z143" s="77"/>
      <c r="AA143" s="77"/>
      <c r="AB143" s="77"/>
      <c r="AC143" s="77"/>
      <c r="AD143" s="77"/>
      <c r="AE143" s="77"/>
      <c r="AF143" s="77"/>
      <c r="AG143" s="77"/>
      <c r="AH143" s="77"/>
      <c r="AI143" s="77"/>
      <c r="AJ143" s="77"/>
      <c r="AK143" s="77"/>
      <c r="AL143" s="77"/>
      <c r="AM143" s="77"/>
      <c r="AN143" s="77"/>
      <c r="AO143" s="77"/>
      <c r="AP143" s="77"/>
      <c r="AQ143" s="77"/>
    </row>
    <row r="144" spans="1:43" s="98" customFormat="1" ht="13.5" thickBot="1" x14ac:dyDescent="0.25">
      <c r="A144" s="99"/>
      <c r="B144" s="88">
        <v>138</v>
      </c>
      <c r="C144" s="95"/>
      <c r="D144" s="95"/>
      <c r="E144" s="95"/>
      <c r="F144" s="95"/>
      <c r="G144" s="95"/>
      <c r="H144" s="95"/>
      <c r="I144" s="95"/>
      <c r="J144" s="95"/>
      <c r="K144" s="95"/>
      <c r="L144" s="95"/>
      <c r="M144" s="95"/>
      <c r="N144" s="95"/>
      <c r="O144" s="82"/>
      <c r="P144" s="96"/>
      <c r="Q144" s="96"/>
      <c r="R144" s="96"/>
      <c r="S144" s="96"/>
      <c r="T144" s="96"/>
      <c r="U144" s="96"/>
      <c r="V144" s="96"/>
      <c r="W144" s="96"/>
      <c r="X144" s="77"/>
      <c r="Y144" s="77"/>
      <c r="Z144" s="77"/>
      <c r="AA144" s="77"/>
      <c r="AB144" s="77"/>
      <c r="AC144" s="77"/>
      <c r="AD144" s="77"/>
      <c r="AE144" s="77"/>
      <c r="AF144" s="77"/>
      <c r="AG144" s="77"/>
      <c r="AH144" s="77"/>
      <c r="AI144" s="77"/>
      <c r="AJ144" s="77"/>
      <c r="AK144" s="77"/>
      <c r="AL144" s="77"/>
      <c r="AM144" s="77"/>
      <c r="AN144" s="77"/>
      <c r="AO144" s="77"/>
      <c r="AP144" s="77"/>
      <c r="AQ144" s="77"/>
    </row>
    <row r="145" spans="1:43" s="98" customFormat="1" ht="13.5" thickBot="1" x14ac:dyDescent="0.25">
      <c r="A145" s="99"/>
      <c r="B145" s="88">
        <v>139</v>
      </c>
      <c r="C145" s="95"/>
      <c r="D145" s="95"/>
      <c r="E145" s="95"/>
      <c r="F145" s="95"/>
      <c r="G145" s="95"/>
      <c r="H145" s="95"/>
      <c r="I145" s="95"/>
      <c r="J145" s="95"/>
      <c r="K145" s="95"/>
      <c r="L145" s="95"/>
      <c r="M145" s="95"/>
      <c r="N145" s="95"/>
      <c r="O145" s="82"/>
      <c r="P145" s="96"/>
      <c r="Q145" s="96"/>
      <c r="R145" s="96"/>
      <c r="S145" s="96"/>
      <c r="T145" s="96"/>
      <c r="U145" s="96"/>
      <c r="V145" s="96"/>
      <c r="W145" s="96"/>
      <c r="X145" s="77"/>
      <c r="Y145" s="77"/>
      <c r="Z145" s="77"/>
      <c r="AA145" s="77"/>
      <c r="AB145" s="77"/>
      <c r="AC145" s="77"/>
      <c r="AD145" s="77"/>
      <c r="AE145" s="77"/>
      <c r="AF145" s="77"/>
      <c r="AG145" s="77"/>
      <c r="AH145" s="77"/>
      <c r="AI145" s="77"/>
      <c r="AJ145" s="77"/>
      <c r="AK145" s="77"/>
      <c r="AL145" s="77"/>
      <c r="AM145" s="77"/>
      <c r="AN145" s="77"/>
      <c r="AO145" s="77"/>
      <c r="AP145" s="77"/>
      <c r="AQ145" s="77"/>
    </row>
    <row r="146" spans="1:43" s="98" customFormat="1" ht="13.5" thickBot="1" x14ac:dyDescent="0.25">
      <c r="A146" s="99"/>
      <c r="B146" s="88">
        <v>140</v>
      </c>
      <c r="C146" s="100"/>
      <c r="D146" s="100"/>
      <c r="E146" s="100"/>
      <c r="F146" s="100"/>
      <c r="G146" s="100"/>
      <c r="H146" s="100"/>
      <c r="I146" s="100"/>
      <c r="J146" s="100"/>
      <c r="K146" s="100"/>
      <c r="L146" s="100"/>
      <c r="M146" s="100"/>
      <c r="N146" s="100"/>
      <c r="O146" s="100">
        <v>0.125</v>
      </c>
      <c r="P146" s="96"/>
      <c r="Q146" s="96"/>
      <c r="R146" s="96"/>
      <c r="S146" s="96"/>
      <c r="T146" s="96"/>
      <c r="U146" s="96"/>
      <c r="V146" s="96"/>
      <c r="W146" s="96"/>
      <c r="X146" s="77"/>
      <c r="Y146" s="77"/>
      <c r="Z146" s="77"/>
      <c r="AA146" s="77"/>
      <c r="AB146" s="77"/>
      <c r="AC146" s="77"/>
      <c r="AD146" s="77"/>
      <c r="AE146" s="77"/>
      <c r="AF146" s="77"/>
      <c r="AG146" s="77"/>
      <c r="AH146" s="77"/>
      <c r="AI146" s="77"/>
      <c r="AJ146" s="77"/>
      <c r="AK146" s="77"/>
      <c r="AL146" s="77"/>
      <c r="AM146" s="77"/>
      <c r="AN146" s="77"/>
      <c r="AO146" s="77"/>
      <c r="AP146" s="77"/>
      <c r="AQ146" s="77"/>
    </row>
    <row r="147" spans="1:43" s="98" customFormat="1" ht="13.5" thickBot="1" x14ac:dyDescent="0.25">
      <c r="A147" s="83"/>
      <c r="B147" s="88">
        <v>141</v>
      </c>
      <c r="C147" s="85"/>
      <c r="D147" s="85"/>
      <c r="E147" s="85"/>
      <c r="F147" s="85"/>
      <c r="G147" s="85"/>
      <c r="H147" s="85"/>
      <c r="I147" s="85"/>
      <c r="J147" s="85"/>
      <c r="K147" s="85"/>
      <c r="L147" s="85"/>
      <c r="M147" s="85"/>
      <c r="N147" s="85"/>
      <c r="O147" s="82"/>
      <c r="P147" s="96"/>
      <c r="Q147" s="96"/>
      <c r="R147" s="96"/>
      <c r="S147" s="96"/>
      <c r="T147" s="96"/>
      <c r="U147" s="96"/>
      <c r="V147" s="96"/>
      <c r="W147" s="96"/>
      <c r="X147" s="77"/>
      <c r="Y147" s="77"/>
      <c r="Z147" s="77"/>
      <c r="AA147" s="77"/>
      <c r="AB147" s="77"/>
      <c r="AC147" s="77"/>
      <c r="AD147" s="77"/>
      <c r="AE147" s="77"/>
      <c r="AF147" s="77"/>
      <c r="AG147" s="77"/>
      <c r="AH147" s="77"/>
      <c r="AI147" s="77"/>
      <c r="AJ147" s="77"/>
      <c r="AK147" s="77"/>
      <c r="AL147" s="77"/>
      <c r="AM147" s="77"/>
      <c r="AN147" s="77"/>
      <c r="AO147" s="77"/>
      <c r="AP147" s="77"/>
      <c r="AQ147" s="77"/>
    </row>
    <row r="148" spans="1:43" s="98" customFormat="1" ht="13.5" thickBot="1" x14ac:dyDescent="0.25">
      <c r="A148" s="83"/>
      <c r="B148" s="88">
        <v>142</v>
      </c>
      <c r="C148" s="85"/>
      <c r="D148" s="85"/>
      <c r="E148" s="85"/>
      <c r="F148" s="85"/>
      <c r="G148" s="85"/>
      <c r="H148" s="85"/>
      <c r="I148" s="85"/>
      <c r="J148" s="85"/>
      <c r="K148" s="85"/>
      <c r="L148" s="85"/>
      <c r="M148" s="85"/>
      <c r="N148" s="85"/>
      <c r="O148" s="82"/>
      <c r="P148" s="96"/>
      <c r="Q148" s="96"/>
      <c r="R148" s="96"/>
      <c r="S148" s="96"/>
      <c r="T148" s="96"/>
      <c r="U148" s="96"/>
      <c r="V148" s="96"/>
      <c r="W148" s="96"/>
      <c r="X148" s="77"/>
      <c r="Y148" s="77"/>
      <c r="Z148" s="77"/>
      <c r="AA148" s="77"/>
      <c r="AB148" s="77"/>
      <c r="AC148" s="77"/>
      <c r="AD148" s="77"/>
      <c r="AE148" s="77"/>
      <c r="AF148" s="77"/>
      <c r="AG148" s="77"/>
      <c r="AH148" s="77"/>
      <c r="AI148" s="77"/>
      <c r="AJ148" s="77"/>
      <c r="AK148" s="77"/>
      <c r="AL148" s="77"/>
      <c r="AM148" s="77"/>
      <c r="AN148" s="77"/>
      <c r="AO148" s="77"/>
      <c r="AP148" s="77"/>
      <c r="AQ148" s="77"/>
    </row>
    <row r="149" spans="1:43" s="98" customFormat="1" ht="13.5" thickBot="1" x14ac:dyDescent="0.25">
      <c r="A149" s="83"/>
      <c r="B149" s="88">
        <v>143</v>
      </c>
      <c r="C149" s="85"/>
      <c r="D149" s="85"/>
      <c r="E149" s="85"/>
      <c r="F149" s="85"/>
      <c r="G149" s="85"/>
      <c r="H149" s="85"/>
      <c r="I149" s="85"/>
      <c r="J149" s="85"/>
      <c r="K149" s="85"/>
      <c r="L149" s="85"/>
      <c r="M149" s="85"/>
      <c r="N149" s="85"/>
      <c r="O149" s="82"/>
      <c r="P149" s="96"/>
      <c r="Q149" s="96"/>
      <c r="R149" s="96"/>
      <c r="S149" s="96"/>
      <c r="T149" s="96"/>
      <c r="U149" s="96"/>
      <c r="V149" s="96"/>
      <c r="W149" s="96"/>
      <c r="X149" s="77"/>
      <c r="Y149" s="77"/>
      <c r="Z149" s="77"/>
      <c r="AA149" s="77"/>
      <c r="AB149" s="77"/>
      <c r="AC149" s="77"/>
      <c r="AD149" s="77"/>
      <c r="AE149" s="77"/>
      <c r="AF149" s="77"/>
      <c r="AG149" s="77"/>
      <c r="AH149" s="77"/>
      <c r="AI149" s="77"/>
      <c r="AJ149" s="77"/>
      <c r="AK149" s="77"/>
      <c r="AL149" s="77"/>
      <c r="AM149" s="77"/>
      <c r="AN149" s="77"/>
      <c r="AO149" s="77"/>
      <c r="AP149" s="77"/>
      <c r="AQ149" s="77"/>
    </row>
    <row r="150" spans="1:43" s="98" customFormat="1" ht="13.5" thickBot="1" x14ac:dyDescent="0.25">
      <c r="A150" s="83"/>
      <c r="B150" s="88">
        <v>144</v>
      </c>
      <c r="C150" s="85"/>
      <c r="D150" s="85"/>
      <c r="E150" s="85"/>
      <c r="F150" s="85"/>
      <c r="G150" s="85"/>
      <c r="H150" s="85"/>
      <c r="I150" s="85"/>
      <c r="J150" s="85"/>
      <c r="K150" s="85"/>
      <c r="L150" s="85"/>
      <c r="M150" s="85"/>
      <c r="N150" s="85"/>
      <c r="O150" s="82"/>
      <c r="P150" s="96"/>
      <c r="Q150" s="96"/>
      <c r="R150" s="96"/>
      <c r="S150" s="96"/>
      <c r="T150" s="96"/>
      <c r="U150" s="96"/>
      <c r="V150" s="96"/>
      <c r="W150" s="96"/>
      <c r="X150" s="77"/>
      <c r="Y150" s="77"/>
      <c r="Z150" s="77"/>
      <c r="AA150" s="77"/>
      <c r="AB150" s="77"/>
      <c r="AC150" s="77"/>
      <c r="AD150" s="77"/>
      <c r="AE150" s="77"/>
      <c r="AF150" s="77"/>
      <c r="AG150" s="77"/>
      <c r="AH150" s="77"/>
      <c r="AI150" s="77"/>
      <c r="AJ150" s="77"/>
      <c r="AK150" s="77"/>
      <c r="AL150" s="77"/>
      <c r="AM150" s="77"/>
      <c r="AN150" s="77"/>
      <c r="AO150" s="77"/>
      <c r="AP150" s="77"/>
      <c r="AQ150" s="77"/>
    </row>
    <row r="151" spans="1:43" s="98" customFormat="1" ht="13.5" thickBot="1" x14ac:dyDescent="0.25">
      <c r="A151" s="83"/>
      <c r="B151" s="88">
        <v>145</v>
      </c>
      <c r="C151" s="101"/>
      <c r="D151" s="101"/>
      <c r="E151" s="101"/>
      <c r="F151" s="85"/>
      <c r="G151" s="85"/>
      <c r="H151" s="85"/>
      <c r="I151" s="85"/>
      <c r="J151" s="85"/>
      <c r="K151" s="85"/>
      <c r="L151" s="85"/>
      <c r="M151" s="85"/>
      <c r="N151" s="85"/>
      <c r="O151" s="82"/>
      <c r="P151" s="96"/>
      <c r="Q151" s="96"/>
      <c r="R151" s="96"/>
      <c r="S151" s="96"/>
      <c r="T151" s="96"/>
      <c r="U151" s="96"/>
      <c r="V151" s="96"/>
      <c r="W151" s="96"/>
      <c r="X151" s="77"/>
      <c r="Y151" s="77"/>
      <c r="Z151" s="77"/>
      <c r="AA151" s="77"/>
      <c r="AB151" s="77"/>
      <c r="AC151" s="77"/>
      <c r="AD151" s="77"/>
      <c r="AE151" s="77"/>
      <c r="AF151" s="77"/>
      <c r="AG151" s="77"/>
      <c r="AH151" s="77"/>
      <c r="AI151" s="77"/>
      <c r="AJ151" s="77"/>
      <c r="AK151" s="77"/>
      <c r="AL151" s="77"/>
      <c r="AM151" s="77"/>
      <c r="AN151" s="77"/>
      <c r="AO151" s="77"/>
      <c r="AP151" s="77"/>
      <c r="AQ151" s="77"/>
    </row>
    <row r="152" spans="1:43" s="98" customFormat="1" ht="13.5" thickBot="1" x14ac:dyDescent="0.25">
      <c r="A152" s="83"/>
      <c r="B152" s="88">
        <v>146</v>
      </c>
      <c r="C152" s="101"/>
      <c r="D152" s="101"/>
      <c r="E152" s="101"/>
      <c r="F152" s="101"/>
      <c r="G152" s="85"/>
      <c r="H152" s="85"/>
      <c r="I152" s="85"/>
      <c r="J152" s="85"/>
      <c r="K152" s="85"/>
      <c r="L152" s="85"/>
      <c r="M152" s="85"/>
      <c r="N152" s="85"/>
      <c r="O152" s="82"/>
      <c r="P152" s="96"/>
      <c r="Q152" s="96"/>
      <c r="R152" s="96"/>
      <c r="S152" s="96"/>
      <c r="T152" s="96"/>
      <c r="U152" s="96"/>
      <c r="V152" s="96"/>
      <c r="W152" s="96"/>
      <c r="X152" s="77"/>
      <c r="Y152" s="77"/>
      <c r="Z152" s="77"/>
      <c r="AA152" s="77"/>
      <c r="AB152" s="77"/>
      <c r="AC152" s="77"/>
      <c r="AD152" s="77"/>
      <c r="AE152" s="77"/>
      <c r="AF152" s="77"/>
      <c r="AG152" s="77"/>
      <c r="AH152" s="77"/>
      <c r="AI152" s="77"/>
      <c r="AJ152" s="77"/>
      <c r="AK152" s="77"/>
      <c r="AL152" s="77"/>
      <c r="AM152" s="77"/>
      <c r="AN152" s="77"/>
      <c r="AO152" s="77"/>
      <c r="AP152" s="77"/>
      <c r="AQ152" s="77"/>
    </row>
    <row r="153" spans="1:43" s="98" customFormat="1" ht="13.5" thickBot="1" x14ac:dyDescent="0.25">
      <c r="A153" s="83"/>
      <c r="B153" s="88">
        <v>147</v>
      </c>
      <c r="C153" s="85"/>
      <c r="D153" s="85"/>
      <c r="E153" s="85"/>
      <c r="F153" s="85"/>
      <c r="G153" s="85"/>
      <c r="H153" s="85"/>
      <c r="I153" s="85"/>
      <c r="J153" s="85"/>
      <c r="K153" s="85"/>
      <c r="L153" s="85"/>
      <c r="M153" s="85"/>
      <c r="N153" s="85"/>
      <c r="O153" s="82"/>
      <c r="P153" s="96"/>
      <c r="Q153" s="96"/>
      <c r="R153" s="96"/>
      <c r="S153" s="96"/>
      <c r="T153" s="96"/>
      <c r="U153" s="96"/>
      <c r="V153" s="96"/>
      <c r="W153" s="96"/>
      <c r="X153" s="77"/>
      <c r="Y153" s="77"/>
      <c r="Z153" s="77"/>
      <c r="AA153" s="77"/>
      <c r="AB153" s="77"/>
      <c r="AC153" s="77"/>
      <c r="AD153" s="77"/>
      <c r="AE153" s="77"/>
      <c r="AF153" s="77"/>
      <c r="AG153" s="77"/>
      <c r="AH153" s="77"/>
      <c r="AI153" s="77"/>
      <c r="AJ153" s="77"/>
      <c r="AK153" s="77"/>
      <c r="AL153" s="77"/>
      <c r="AM153" s="77"/>
      <c r="AN153" s="77"/>
      <c r="AO153" s="77"/>
      <c r="AP153" s="77"/>
      <c r="AQ153" s="77"/>
    </row>
    <row r="154" spans="1:43" s="98" customFormat="1" ht="13.5" thickBot="1" x14ac:dyDescent="0.25">
      <c r="A154" s="83"/>
      <c r="B154" s="88">
        <v>148</v>
      </c>
      <c r="C154" s="85"/>
      <c r="D154" s="85"/>
      <c r="E154" s="85"/>
      <c r="F154" s="85"/>
      <c r="G154" s="85"/>
      <c r="H154" s="85"/>
      <c r="I154" s="85"/>
      <c r="J154" s="85"/>
      <c r="K154" s="85"/>
      <c r="L154" s="85"/>
      <c r="M154" s="85"/>
      <c r="N154" s="85"/>
      <c r="O154" s="82"/>
      <c r="P154" s="96"/>
      <c r="Q154" s="96"/>
      <c r="R154" s="96"/>
      <c r="S154" s="96"/>
      <c r="T154" s="96"/>
      <c r="U154" s="96"/>
      <c r="V154" s="96"/>
      <c r="W154" s="96"/>
      <c r="X154" s="77"/>
      <c r="Y154" s="77"/>
      <c r="Z154" s="77"/>
      <c r="AA154" s="77"/>
      <c r="AB154" s="77"/>
      <c r="AC154" s="77"/>
      <c r="AD154" s="77"/>
      <c r="AE154" s="77"/>
      <c r="AF154" s="77"/>
      <c r="AG154" s="77"/>
      <c r="AH154" s="77"/>
      <c r="AI154" s="77"/>
      <c r="AJ154" s="77"/>
      <c r="AK154" s="77"/>
      <c r="AL154" s="77"/>
      <c r="AM154" s="77"/>
      <c r="AN154" s="77"/>
      <c r="AO154" s="77"/>
      <c r="AP154" s="77"/>
      <c r="AQ154" s="77"/>
    </row>
    <row r="155" spans="1:43" s="98" customFormat="1" ht="15" customHeight="1" thickBot="1" x14ac:dyDescent="0.25">
      <c r="A155" s="83"/>
      <c r="B155" s="88">
        <v>149</v>
      </c>
      <c r="C155" s="85"/>
      <c r="D155" s="85"/>
      <c r="E155" s="85"/>
      <c r="F155" s="85"/>
      <c r="G155" s="85"/>
      <c r="H155" s="85"/>
      <c r="I155" s="85"/>
      <c r="J155" s="85"/>
      <c r="K155" s="85"/>
      <c r="L155" s="85"/>
      <c r="M155" s="85"/>
      <c r="N155" s="85"/>
      <c r="O155" s="82"/>
      <c r="P155" s="96"/>
      <c r="Q155" s="96"/>
      <c r="R155" s="96"/>
      <c r="S155" s="96"/>
      <c r="T155" s="96"/>
      <c r="U155" s="96"/>
      <c r="V155" s="96"/>
      <c r="W155" s="96"/>
      <c r="X155" s="77"/>
      <c r="Y155" s="77"/>
      <c r="Z155" s="77"/>
      <c r="AA155" s="77"/>
      <c r="AB155" s="77"/>
      <c r="AC155" s="77"/>
      <c r="AD155" s="77"/>
      <c r="AE155" s="77"/>
      <c r="AF155" s="77"/>
      <c r="AG155" s="77"/>
      <c r="AH155" s="77"/>
      <c r="AI155" s="77"/>
      <c r="AJ155" s="77"/>
      <c r="AK155" s="77"/>
      <c r="AL155" s="77"/>
      <c r="AM155" s="77"/>
      <c r="AN155" s="77"/>
      <c r="AO155" s="77"/>
      <c r="AP155" s="77"/>
      <c r="AQ155" s="77"/>
    </row>
    <row r="156" spans="1:43" s="98" customFormat="1" ht="14.25" customHeight="1" thickBot="1" x14ac:dyDescent="0.25">
      <c r="A156" s="83"/>
      <c r="B156" s="88">
        <v>150</v>
      </c>
      <c r="C156" s="101"/>
      <c r="D156" s="101"/>
      <c r="E156" s="101"/>
      <c r="F156" s="101"/>
      <c r="G156" s="101"/>
      <c r="H156" s="101"/>
      <c r="I156" s="101"/>
      <c r="J156" s="101"/>
      <c r="K156" s="101"/>
      <c r="L156" s="101"/>
      <c r="M156" s="85"/>
      <c r="N156" s="85"/>
      <c r="O156" s="82"/>
      <c r="P156" s="96"/>
      <c r="Q156" s="96"/>
      <c r="R156" s="96"/>
      <c r="S156" s="96"/>
      <c r="T156" s="96"/>
      <c r="U156" s="96"/>
      <c r="V156" s="96"/>
      <c r="W156" s="96"/>
      <c r="X156" s="77"/>
      <c r="Y156" s="77"/>
      <c r="Z156" s="77"/>
      <c r="AA156" s="77"/>
      <c r="AB156" s="77"/>
      <c r="AC156" s="77"/>
      <c r="AD156" s="77"/>
      <c r="AE156" s="77"/>
      <c r="AF156" s="77"/>
      <c r="AG156" s="77"/>
      <c r="AH156" s="77"/>
      <c r="AI156" s="77"/>
      <c r="AJ156" s="77"/>
      <c r="AK156" s="77"/>
      <c r="AL156" s="77"/>
      <c r="AM156" s="77"/>
      <c r="AN156" s="77"/>
      <c r="AO156" s="77"/>
      <c r="AP156" s="77"/>
      <c r="AQ156" s="77"/>
    </row>
    <row r="157" spans="1:43" s="98" customFormat="1" ht="13.5" thickBot="1" x14ac:dyDescent="0.25">
      <c r="A157" s="99"/>
      <c r="B157" s="88">
        <v>151</v>
      </c>
      <c r="C157" s="95"/>
      <c r="D157" s="95"/>
      <c r="E157" s="95"/>
      <c r="F157" s="95"/>
      <c r="G157" s="95"/>
      <c r="H157" s="95"/>
      <c r="I157" s="95"/>
      <c r="J157" s="95"/>
      <c r="K157" s="95"/>
      <c r="L157" s="95"/>
      <c r="M157" s="95"/>
      <c r="N157" s="95"/>
      <c r="O157" s="82"/>
      <c r="P157" s="96"/>
      <c r="Q157" s="96"/>
      <c r="R157" s="96"/>
      <c r="S157" s="96"/>
      <c r="T157" s="96"/>
      <c r="U157" s="96"/>
      <c r="V157" s="96"/>
      <c r="W157" s="96"/>
      <c r="X157" s="77"/>
      <c r="Y157" s="77"/>
      <c r="Z157" s="77"/>
      <c r="AA157" s="77"/>
      <c r="AB157" s="77"/>
      <c r="AC157" s="77"/>
      <c r="AD157" s="77"/>
      <c r="AE157" s="77"/>
      <c r="AF157" s="77"/>
      <c r="AG157" s="77"/>
      <c r="AH157" s="77"/>
      <c r="AI157" s="77"/>
      <c r="AJ157" s="77"/>
      <c r="AK157" s="77"/>
      <c r="AL157" s="77"/>
      <c r="AM157" s="77"/>
      <c r="AN157" s="77"/>
      <c r="AO157" s="77"/>
      <c r="AP157" s="77"/>
      <c r="AQ157" s="77"/>
    </row>
    <row r="158" spans="1:43" s="98" customFormat="1" ht="13.5" thickBot="1" x14ac:dyDescent="0.25">
      <c r="A158" s="99"/>
      <c r="B158" s="88">
        <v>152</v>
      </c>
      <c r="C158" s="95"/>
      <c r="D158" s="95"/>
      <c r="E158" s="95"/>
      <c r="F158" s="95"/>
      <c r="G158" s="95"/>
      <c r="H158" s="95"/>
      <c r="I158" s="95"/>
      <c r="J158" s="95"/>
      <c r="K158" s="95"/>
      <c r="L158" s="95"/>
      <c r="M158" s="95"/>
      <c r="N158" s="95"/>
      <c r="O158" s="82"/>
      <c r="P158" s="96"/>
      <c r="Q158" s="96"/>
      <c r="R158" s="96"/>
      <c r="S158" s="96"/>
      <c r="T158" s="96"/>
      <c r="U158" s="96"/>
      <c r="V158" s="96"/>
      <c r="W158" s="96"/>
      <c r="X158" s="77"/>
      <c r="Y158" s="77"/>
      <c r="Z158" s="77"/>
      <c r="AA158" s="77"/>
      <c r="AB158" s="77"/>
      <c r="AC158" s="77"/>
      <c r="AD158" s="77"/>
      <c r="AE158" s="77"/>
      <c r="AF158" s="77"/>
      <c r="AG158" s="77"/>
      <c r="AH158" s="77"/>
      <c r="AI158" s="77"/>
      <c r="AJ158" s="77"/>
      <c r="AK158" s="77"/>
      <c r="AL158" s="77"/>
      <c r="AM158" s="77"/>
      <c r="AN158" s="77"/>
      <c r="AO158" s="77"/>
      <c r="AP158" s="77"/>
      <c r="AQ158" s="77"/>
    </row>
    <row r="159" spans="1:43" s="98" customFormat="1" ht="13.5" thickBot="1" x14ac:dyDescent="0.25">
      <c r="A159" s="99"/>
      <c r="B159" s="88">
        <v>153</v>
      </c>
      <c r="C159" s="95"/>
      <c r="D159" s="95"/>
      <c r="E159" s="95"/>
      <c r="F159" s="95"/>
      <c r="G159" s="95"/>
      <c r="H159" s="95"/>
      <c r="I159" s="95"/>
      <c r="J159" s="95"/>
      <c r="K159" s="95"/>
      <c r="L159" s="95"/>
      <c r="M159" s="95"/>
      <c r="N159" s="95"/>
      <c r="O159" s="82"/>
      <c r="P159" s="96"/>
      <c r="Q159" s="96"/>
      <c r="R159" s="96"/>
      <c r="S159" s="96"/>
      <c r="T159" s="96"/>
      <c r="U159" s="96"/>
      <c r="V159" s="96"/>
      <c r="W159" s="96"/>
      <c r="X159" s="77"/>
      <c r="Y159" s="77"/>
      <c r="Z159" s="77"/>
      <c r="AA159" s="77"/>
      <c r="AB159" s="77"/>
      <c r="AC159" s="77"/>
      <c r="AD159" s="77"/>
      <c r="AE159" s="77"/>
      <c r="AF159" s="77"/>
      <c r="AG159" s="77"/>
      <c r="AH159" s="77"/>
      <c r="AI159" s="77"/>
      <c r="AJ159" s="77"/>
      <c r="AK159" s="77"/>
      <c r="AL159" s="77"/>
      <c r="AM159" s="77"/>
      <c r="AN159" s="77"/>
      <c r="AO159" s="77"/>
      <c r="AP159" s="77"/>
      <c r="AQ159" s="77"/>
    </row>
    <row r="160" spans="1:43" s="98" customFormat="1" ht="13.5" thickBot="1" x14ac:dyDescent="0.25">
      <c r="A160" s="99"/>
      <c r="B160" s="88">
        <v>154</v>
      </c>
      <c r="C160" s="95"/>
      <c r="D160" s="95"/>
      <c r="E160" s="95"/>
      <c r="F160" s="95"/>
      <c r="G160" s="95"/>
      <c r="H160" s="95"/>
      <c r="I160" s="95"/>
      <c r="J160" s="95"/>
      <c r="K160" s="95"/>
      <c r="L160" s="95"/>
      <c r="M160" s="95"/>
      <c r="N160" s="95"/>
      <c r="O160" s="82"/>
      <c r="P160" s="96"/>
      <c r="Q160" s="96"/>
      <c r="R160" s="96"/>
      <c r="S160" s="96"/>
      <c r="T160" s="96"/>
      <c r="U160" s="96"/>
      <c r="V160" s="96"/>
      <c r="W160" s="96"/>
      <c r="X160" s="77"/>
      <c r="Y160" s="77"/>
      <c r="Z160" s="77"/>
      <c r="AA160" s="77"/>
      <c r="AB160" s="77"/>
      <c r="AC160" s="77"/>
      <c r="AD160" s="77"/>
      <c r="AE160" s="77"/>
      <c r="AF160" s="77"/>
      <c r="AG160" s="77"/>
      <c r="AH160" s="77"/>
      <c r="AI160" s="77"/>
      <c r="AJ160" s="77"/>
      <c r="AK160" s="77"/>
      <c r="AL160" s="77"/>
      <c r="AM160" s="77"/>
      <c r="AN160" s="77"/>
      <c r="AO160" s="77"/>
      <c r="AP160" s="77"/>
      <c r="AQ160" s="77"/>
    </row>
    <row r="161" spans="1:43" s="98" customFormat="1" ht="13.5" thickBot="1" x14ac:dyDescent="0.25">
      <c r="A161" s="83"/>
      <c r="B161" s="88">
        <v>155</v>
      </c>
      <c r="C161" s="85"/>
      <c r="D161" s="85"/>
      <c r="E161" s="85"/>
      <c r="F161" s="85"/>
      <c r="G161" s="85"/>
      <c r="H161" s="85"/>
      <c r="I161" s="85"/>
      <c r="J161" s="85"/>
      <c r="K161" s="85"/>
      <c r="L161" s="85"/>
      <c r="M161" s="85"/>
      <c r="N161" s="85"/>
      <c r="O161" s="85">
        <v>0.125</v>
      </c>
      <c r="P161" s="96"/>
      <c r="Q161" s="96"/>
      <c r="R161" s="96"/>
      <c r="S161" s="96"/>
      <c r="T161" s="96"/>
      <c r="U161" s="96"/>
      <c r="V161" s="96"/>
      <c r="W161" s="96"/>
      <c r="X161" s="77"/>
      <c r="Y161" s="77"/>
      <c r="Z161" s="77"/>
      <c r="AA161" s="77"/>
      <c r="AB161" s="77"/>
      <c r="AC161" s="77"/>
      <c r="AD161" s="77"/>
      <c r="AE161" s="77"/>
      <c r="AF161" s="77"/>
      <c r="AG161" s="77"/>
      <c r="AH161" s="77"/>
      <c r="AI161" s="77"/>
      <c r="AJ161" s="77"/>
      <c r="AK161" s="77"/>
      <c r="AL161" s="77"/>
      <c r="AM161" s="77"/>
      <c r="AN161" s="77"/>
      <c r="AO161" s="77"/>
      <c r="AP161" s="77"/>
      <c r="AQ161" s="77"/>
    </row>
    <row r="162" spans="1:43" s="98" customFormat="1" ht="13.5" thickBot="1" x14ac:dyDescent="0.25">
      <c r="A162" s="99"/>
      <c r="B162" s="88">
        <v>156</v>
      </c>
      <c r="C162" s="95"/>
      <c r="D162" s="95"/>
      <c r="E162" s="95"/>
      <c r="F162" s="95"/>
      <c r="G162" s="95"/>
      <c r="H162" s="95"/>
      <c r="I162" s="95"/>
      <c r="J162" s="95"/>
      <c r="K162" s="95"/>
      <c r="L162" s="95"/>
      <c r="M162" s="95"/>
      <c r="N162" s="95"/>
      <c r="O162" s="82"/>
      <c r="P162" s="96"/>
      <c r="Q162" s="96"/>
      <c r="R162" s="96"/>
      <c r="S162" s="96"/>
      <c r="T162" s="96"/>
      <c r="U162" s="96"/>
      <c r="V162" s="96"/>
      <c r="W162" s="96"/>
      <c r="X162" s="77"/>
      <c r="Y162" s="77"/>
      <c r="Z162" s="77"/>
      <c r="AA162" s="77"/>
      <c r="AB162" s="77"/>
      <c r="AC162" s="77"/>
      <c r="AD162" s="77"/>
      <c r="AE162" s="77"/>
      <c r="AF162" s="77"/>
      <c r="AG162" s="77"/>
      <c r="AH162" s="77"/>
      <c r="AI162" s="77"/>
      <c r="AJ162" s="77"/>
      <c r="AK162" s="77"/>
      <c r="AL162" s="77"/>
      <c r="AM162" s="77"/>
      <c r="AN162" s="77"/>
      <c r="AO162" s="77"/>
      <c r="AP162" s="77"/>
      <c r="AQ162" s="77"/>
    </row>
    <row r="163" spans="1:43" s="98" customFormat="1" ht="13.5" thickBot="1" x14ac:dyDescent="0.25">
      <c r="A163" s="99"/>
      <c r="B163" s="88">
        <v>157</v>
      </c>
      <c r="C163" s="95"/>
      <c r="D163" s="95"/>
      <c r="E163" s="95"/>
      <c r="F163" s="95"/>
      <c r="G163" s="95"/>
      <c r="H163" s="95"/>
      <c r="I163" s="95"/>
      <c r="J163" s="95"/>
      <c r="K163" s="95"/>
      <c r="L163" s="95"/>
      <c r="M163" s="95"/>
      <c r="N163" s="95"/>
      <c r="O163" s="82"/>
      <c r="P163" s="96"/>
      <c r="Q163" s="96"/>
      <c r="R163" s="96"/>
      <c r="S163" s="96"/>
      <c r="T163" s="96"/>
      <c r="U163" s="96"/>
      <c r="V163" s="96"/>
      <c r="W163" s="96"/>
      <c r="X163" s="77"/>
      <c r="Y163" s="77"/>
      <c r="Z163" s="77"/>
      <c r="AA163" s="77"/>
      <c r="AB163" s="77"/>
      <c r="AC163" s="77"/>
      <c r="AD163" s="77"/>
      <c r="AE163" s="77"/>
      <c r="AF163" s="77"/>
      <c r="AG163" s="77"/>
      <c r="AH163" s="77"/>
      <c r="AI163" s="77"/>
      <c r="AJ163" s="77"/>
      <c r="AK163" s="77"/>
      <c r="AL163" s="77"/>
      <c r="AM163" s="77"/>
      <c r="AN163" s="77"/>
      <c r="AO163" s="77"/>
      <c r="AP163" s="77"/>
      <c r="AQ163" s="77"/>
    </row>
    <row r="164" spans="1:43" s="98" customFormat="1" ht="13.5" thickBot="1" x14ac:dyDescent="0.25">
      <c r="A164" s="99"/>
      <c r="B164" s="88">
        <v>158</v>
      </c>
      <c r="C164" s="100"/>
      <c r="D164" s="100"/>
      <c r="E164" s="100"/>
      <c r="F164" s="100"/>
      <c r="G164" s="100"/>
      <c r="H164" s="100"/>
      <c r="I164" s="100"/>
      <c r="J164" s="100"/>
      <c r="K164" s="100"/>
      <c r="L164" s="100"/>
      <c r="M164" s="100"/>
      <c r="N164" s="100"/>
      <c r="O164" s="100">
        <v>0.125</v>
      </c>
      <c r="P164" s="96"/>
      <c r="Q164" s="96"/>
      <c r="R164" s="96"/>
      <c r="S164" s="96"/>
      <c r="T164" s="96"/>
      <c r="U164" s="96"/>
      <c r="V164" s="96"/>
      <c r="W164" s="96"/>
      <c r="X164" s="77"/>
      <c r="Y164" s="77"/>
      <c r="Z164" s="77"/>
      <c r="AA164" s="77"/>
      <c r="AB164" s="77"/>
      <c r="AC164" s="77"/>
      <c r="AD164" s="77"/>
      <c r="AE164" s="77"/>
      <c r="AF164" s="77"/>
      <c r="AG164" s="77"/>
      <c r="AH164" s="77"/>
      <c r="AI164" s="77"/>
      <c r="AJ164" s="77"/>
      <c r="AK164" s="77"/>
      <c r="AL164" s="77"/>
      <c r="AM164" s="77"/>
      <c r="AN164" s="77"/>
      <c r="AO164" s="77"/>
      <c r="AP164" s="77"/>
      <c r="AQ164" s="77"/>
    </row>
    <row r="165" spans="1:43" s="98" customFormat="1" ht="13.5" thickBot="1" x14ac:dyDescent="0.25">
      <c r="A165" s="83"/>
      <c r="B165" s="88">
        <v>159</v>
      </c>
      <c r="C165" s="85"/>
      <c r="D165" s="85"/>
      <c r="E165" s="85"/>
      <c r="F165" s="85"/>
      <c r="G165" s="85"/>
      <c r="H165" s="85"/>
      <c r="I165" s="85"/>
      <c r="J165" s="85"/>
      <c r="K165" s="85"/>
      <c r="L165" s="85"/>
      <c r="M165" s="85"/>
      <c r="N165" s="85"/>
      <c r="O165" s="82"/>
      <c r="P165" s="96"/>
      <c r="Q165" s="96"/>
      <c r="R165" s="96"/>
      <c r="S165" s="96"/>
      <c r="T165" s="96"/>
      <c r="U165" s="96"/>
      <c r="V165" s="96"/>
      <c r="W165" s="96"/>
      <c r="X165" s="77"/>
      <c r="Y165" s="77"/>
      <c r="Z165" s="77"/>
      <c r="AA165" s="77"/>
      <c r="AB165" s="77"/>
      <c r="AC165" s="77"/>
      <c r="AD165" s="77"/>
      <c r="AE165" s="77"/>
      <c r="AF165" s="77"/>
      <c r="AG165" s="77"/>
      <c r="AH165" s="77"/>
      <c r="AI165" s="77"/>
      <c r="AJ165" s="77"/>
      <c r="AK165" s="77"/>
      <c r="AL165" s="77"/>
      <c r="AM165" s="77"/>
      <c r="AN165" s="77"/>
      <c r="AO165" s="77"/>
      <c r="AP165" s="77"/>
      <c r="AQ165" s="77"/>
    </row>
    <row r="166" spans="1:43" s="98" customFormat="1" ht="13.5" thickBot="1" x14ac:dyDescent="0.25">
      <c r="A166" s="83"/>
      <c r="B166" s="88">
        <v>160</v>
      </c>
      <c r="C166" s="85"/>
      <c r="D166" s="85"/>
      <c r="E166" s="85"/>
      <c r="F166" s="85"/>
      <c r="G166" s="85"/>
      <c r="H166" s="85"/>
      <c r="I166" s="85"/>
      <c r="J166" s="85"/>
      <c r="K166" s="85"/>
      <c r="L166" s="85"/>
      <c r="M166" s="85"/>
      <c r="N166" s="85"/>
      <c r="O166" s="82"/>
      <c r="P166" s="96"/>
      <c r="Q166" s="96"/>
      <c r="R166" s="96"/>
      <c r="S166" s="96"/>
      <c r="T166" s="96"/>
      <c r="U166" s="96"/>
      <c r="V166" s="96"/>
      <c r="W166" s="96"/>
      <c r="X166" s="77"/>
      <c r="Y166" s="77"/>
      <c r="Z166" s="77"/>
      <c r="AA166" s="77"/>
      <c r="AB166" s="77"/>
      <c r="AC166" s="77"/>
      <c r="AD166" s="77"/>
      <c r="AE166" s="77"/>
      <c r="AF166" s="77"/>
      <c r="AG166" s="77"/>
      <c r="AH166" s="77"/>
      <c r="AI166" s="77"/>
      <c r="AJ166" s="77"/>
      <c r="AK166" s="77"/>
      <c r="AL166" s="77"/>
      <c r="AM166" s="77"/>
      <c r="AN166" s="77"/>
      <c r="AO166" s="77"/>
      <c r="AP166" s="77"/>
      <c r="AQ166" s="77"/>
    </row>
    <row r="167" spans="1:43" s="98" customFormat="1" ht="13.5" thickBot="1" x14ac:dyDescent="0.25">
      <c r="A167" s="83"/>
      <c r="B167" s="88">
        <v>161</v>
      </c>
      <c r="C167" s="85"/>
      <c r="D167" s="85"/>
      <c r="E167" s="85"/>
      <c r="F167" s="85"/>
      <c r="G167" s="85"/>
      <c r="H167" s="85"/>
      <c r="I167" s="85"/>
      <c r="J167" s="85"/>
      <c r="K167" s="85"/>
      <c r="L167" s="85"/>
      <c r="M167" s="85"/>
      <c r="N167" s="85"/>
      <c r="O167" s="82"/>
      <c r="P167" s="96"/>
      <c r="Q167" s="96"/>
      <c r="R167" s="96"/>
      <c r="S167" s="96"/>
      <c r="T167" s="96"/>
      <c r="U167" s="96"/>
      <c r="V167" s="96"/>
      <c r="W167" s="96"/>
      <c r="X167" s="77"/>
      <c r="Y167" s="77"/>
      <c r="Z167" s="77"/>
      <c r="AA167" s="77"/>
      <c r="AB167" s="77"/>
      <c r="AC167" s="77"/>
      <c r="AD167" s="77"/>
      <c r="AE167" s="77"/>
      <c r="AF167" s="77"/>
      <c r="AG167" s="77"/>
      <c r="AH167" s="77"/>
      <c r="AI167" s="77"/>
      <c r="AJ167" s="77"/>
      <c r="AK167" s="77"/>
      <c r="AL167" s="77"/>
      <c r="AM167" s="77"/>
      <c r="AN167" s="77"/>
      <c r="AO167" s="77"/>
      <c r="AP167" s="77"/>
      <c r="AQ167" s="77"/>
    </row>
    <row r="168" spans="1:43" s="98" customFormat="1" ht="13.5" thickBot="1" x14ac:dyDescent="0.25">
      <c r="A168" s="83"/>
      <c r="B168" s="88">
        <v>162</v>
      </c>
      <c r="C168" s="85"/>
      <c r="D168" s="85"/>
      <c r="E168" s="85"/>
      <c r="F168" s="85"/>
      <c r="G168" s="85"/>
      <c r="H168" s="85"/>
      <c r="I168" s="85"/>
      <c r="J168" s="85"/>
      <c r="K168" s="85"/>
      <c r="L168" s="85"/>
      <c r="M168" s="85"/>
      <c r="N168" s="85"/>
      <c r="O168" s="82"/>
      <c r="P168" s="96"/>
      <c r="Q168" s="96"/>
      <c r="R168" s="96"/>
      <c r="S168" s="96"/>
      <c r="T168" s="96"/>
      <c r="U168" s="96"/>
      <c r="V168" s="96"/>
      <c r="W168" s="96"/>
      <c r="X168" s="77"/>
      <c r="Y168" s="77"/>
      <c r="Z168" s="77"/>
      <c r="AA168" s="77"/>
      <c r="AB168" s="77"/>
      <c r="AC168" s="77"/>
      <c r="AD168" s="77"/>
      <c r="AE168" s="77"/>
      <c r="AF168" s="77"/>
      <c r="AG168" s="77"/>
      <c r="AH168" s="77"/>
      <c r="AI168" s="77"/>
      <c r="AJ168" s="77"/>
      <c r="AK168" s="77"/>
      <c r="AL168" s="77"/>
      <c r="AM168" s="77"/>
      <c r="AN168" s="77"/>
      <c r="AO168" s="77"/>
      <c r="AP168" s="77"/>
      <c r="AQ168" s="77"/>
    </row>
    <row r="169" spans="1:43" s="98" customFormat="1" ht="13.5" thickBot="1" x14ac:dyDescent="0.25">
      <c r="A169" s="83"/>
      <c r="B169" s="88">
        <v>163</v>
      </c>
      <c r="C169" s="101"/>
      <c r="D169" s="101"/>
      <c r="E169" s="101"/>
      <c r="F169" s="85"/>
      <c r="G169" s="85"/>
      <c r="H169" s="85"/>
      <c r="I169" s="85"/>
      <c r="J169" s="85"/>
      <c r="K169" s="85"/>
      <c r="L169" s="85"/>
      <c r="M169" s="85"/>
      <c r="N169" s="85"/>
      <c r="O169" s="82"/>
      <c r="P169" s="96"/>
      <c r="Q169" s="96"/>
      <c r="R169" s="96"/>
      <c r="S169" s="96"/>
      <c r="T169" s="96"/>
      <c r="U169" s="96"/>
      <c r="V169" s="96"/>
      <c r="W169" s="96"/>
      <c r="X169" s="77"/>
      <c r="Y169" s="77"/>
      <c r="Z169" s="77"/>
      <c r="AA169" s="77"/>
      <c r="AB169" s="77"/>
      <c r="AC169" s="77"/>
      <c r="AD169" s="77"/>
      <c r="AE169" s="77"/>
      <c r="AF169" s="77"/>
      <c r="AG169" s="77"/>
      <c r="AH169" s="77"/>
      <c r="AI169" s="77"/>
      <c r="AJ169" s="77"/>
      <c r="AK169" s="77"/>
      <c r="AL169" s="77"/>
      <c r="AM169" s="77"/>
      <c r="AN169" s="77"/>
      <c r="AO169" s="77"/>
      <c r="AP169" s="77"/>
      <c r="AQ169" s="77"/>
    </row>
    <row r="170" spans="1:43" s="98" customFormat="1" ht="13.5" thickBot="1" x14ac:dyDescent="0.25">
      <c r="A170" s="83"/>
      <c r="B170" s="88">
        <v>164</v>
      </c>
      <c r="C170" s="101"/>
      <c r="D170" s="101"/>
      <c r="E170" s="101"/>
      <c r="F170" s="101"/>
      <c r="G170" s="85"/>
      <c r="H170" s="85"/>
      <c r="I170" s="85"/>
      <c r="J170" s="85"/>
      <c r="K170" s="85"/>
      <c r="L170" s="85"/>
      <c r="M170" s="85"/>
      <c r="N170" s="85"/>
      <c r="O170" s="82"/>
      <c r="P170" s="96"/>
      <c r="Q170" s="96"/>
      <c r="R170" s="96"/>
      <c r="S170" s="96"/>
      <c r="T170" s="96"/>
      <c r="U170" s="96"/>
      <c r="V170" s="96"/>
      <c r="W170" s="96"/>
      <c r="X170" s="77"/>
      <c r="Y170" s="77"/>
      <c r="Z170" s="77"/>
      <c r="AA170" s="77"/>
      <c r="AB170" s="77"/>
      <c r="AC170" s="77"/>
      <c r="AD170" s="77"/>
      <c r="AE170" s="77"/>
      <c r="AF170" s="77"/>
      <c r="AG170" s="77"/>
      <c r="AH170" s="77"/>
      <c r="AI170" s="77"/>
      <c r="AJ170" s="77"/>
      <c r="AK170" s="77"/>
      <c r="AL170" s="77"/>
      <c r="AM170" s="77"/>
      <c r="AN170" s="77"/>
      <c r="AO170" s="77"/>
      <c r="AP170" s="77"/>
      <c r="AQ170" s="77"/>
    </row>
    <row r="171" spans="1:43" s="98" customFormat="1" ht="13.5" thickBot="1" x14ac:dyDescent="0.25">
      <c r="A171" s="83"/>
      <c r="B171" s="88">
        <v>165</v>
      </c>
      <c r="C171" s="85"/>
      <c r="D171" s="85"/>
      <c r="E171" s="85"/>
      <c r="F171" s="85"/>
      <c r="G171" s="85"/>
      <c r="H171" s="85"/>
      <c r="I171" s="85"/>
      <c r="J171" s="85"/>
      <c r="K171" s="85"/>
      <c r="L171" s="85"/>
      <c r="M171" s="85"/>
      <c r="N171" s="85"/>
      <c r="O171" s="82"/>
      <c r="P171" s="96"/>
      <c r="Q171" s="96"/>
      <c r="R171" s="96"/>
      <c r="S171" s="96"/>
      <c r="T171" s="96"/>
      <c r="U171" s="96"/>
      <c r="V171" s="96"/>
      <c r="W171" s="96"/>
      <c r="X171" s="77"/>
      <c r="Y171" s="77"/>
      <c r="Z171" s="77"/>
      <c r="AA171" s="77"/>
      <c r="AB171" s="77"/>
      <c r="AC171" s="77"/>
      <c r="AD171" s="77"/>
      <c r="AE171" s="77"/>
      <c r="AF171" s="77"/>
      <c r="AG171" s="77"/>
      <c r="AH171" s="77"/>
      <c r="AI171" s="77"/>
      <c r="AJ171" s="77"/>
      <c r="AK171" s="77"/>
      <c r="AL171" s="77"/>
      <c r="AM171" s="77"/>
      <c r="AN171" s="77"/>
      <c r="AO171" s="77"/>
      <c r="AP171" s="77"/>
      <c r="AQ171" s="77"/>
    </row>
    <row r="172" spans="1:43" s="98" customFormat="1" ht="13.5" thickBot="1" x14ac:dyDescent="0.25">
      <c r="A172" s="83"/>
      <c r="B172" s="88">
        <v>166</v>
      </c>
      <c r="C172" s="85"/>
      <c r="D172" s="85"/>
      <c r="E172" s="85"/>
      <c r="F172" s="85"/>
      <c r="G172" s="85"/>
      <c r="H172" s="85"/>
      <c r="I172" s="85"/>
      <c r="J172" s="85"/>
      <c r="K172" s="85"/>
      <c r="L172" s="85"/>
      <c r="M172" s="85"/>
      <c r="N172" s="85"/>
      <c r="O172" s="82"/>
      <c r="P172" s="96"/>
      <c r="Q172" s="96"/>
      <c r="R172" s="96"/>
      <c r="S172" s="96"/>
      <c r="T172" s="96"/>
      <c r="U172" s="96"/>
      <c r="V172" s="96"/>
      <c r="W172" s="96"/>
      <c r="X172" s="77"/>
      <c r="Y172" s="77"/>
      <c r="Z172" s="77"/>
      <c r="AA172" s="77"/>
      <c r="AB172" s="77"/>
      <c r="AC172" s="77"/>
      <c r="AD172" s="77"/>
      <c r="AE172" s="77"/>
      <c r="AF172" s="77"/>
      <c r="AG172" s="77"/>
      <c r="AH172" s="77"/>
      <c r="AI172" s="77"/>
      <c r="AJ172" s="77"/>
      <c r="AK172" s="77"/>
      <c r="AL172" s="77"/>
      <c r="AM172" s="77"/>
      <c r="AN172" s="77"/>
      <c r="AO172" s="77"/>
      <c r="AP172" s="77"/>
      <c r="AQ172" s="77"/>
    </row>
    <row r="173" spans="1:43" s="98" customFormat="1" ht="13.5" thickBot="1" x14ac:dyDescent="0.25">
      <c r="A173" s="83"/>
      <c r="B173" s="88">
        <v>167</v>
      </c>
      <c r="C173" s="85"/>
      <c r="D173" s="85"/>
      <c r="E173" s="85"/>
      <c r="F173" s="85"/>
      <c r="G173" s="85"/>
      <c r="H173" s="85"/>
      <c r="I173" s="85"/>
      <c r="J173" s="85"/>
      <c r="K173" s="85"/>
      <c r="L173" s="85"/>
      <c r="M173" s="85"/>
      <c r="N173" s="85"/>
      <c r="O173" s="82"/>
      <c r="P173" s="96"/>
      <c r="Q173" s="96"/>
      <c r="R173" s="96"/>
      <c r="S173" s="96"/>
      <c r="T173" s="96"/>
      <c r="U173" s="96"/>
      <c r="V173" s="96"/>
      <c r="W173" s="96"/>
      <c r="X173" s="77"/>
      <c r="Y173" s="77"/>
      <c r="Z173" s="77"/>
      <c r="AA173" s="77"/>
      <c r="AB173" s="77"/>
      <c r="AC173" s="77"/>
      <c r="AD173" s="77"/>
      <c r="AE173" s="77"/>
      <c r="AF173" s="77"/>
      <c r="AG173" s="77"/>
      <c r="AH173" s="77"/>
      <c r="AI173" s="77"/>
      <c r="AJ173" s="77"/>
      <c r="AK173" s="77"/>
      <c r="AL173" s="77"/>
      <c r="AM173" s="77"/>
      <c r="AN173" s="77"/>
      <c r="AO173" s="77"/>
      <c r="AP173" s="77"/>
      <c r="AQ173" s="77"/>
    </row>
    <row r="174" spans="1:43" s="98" customFormat="1" ht="13.5" thickBot="1" x14ac:dyDescent="0.25">
      <c r="A174" s="83"/>
      <c r="B174" s="88">
        <v>168</v>
      </c>
      <c r="C174" s="101"/>
      <c r="D174" s="101"/>
      <c r="E174" s="101"/>
      <c r="F174" s="101"/>
      <c r="G174" s="101"/>
      <c r="H174" s="101"/>
      <c r="I174" s="101"/>
      <c r="J174" s="101"/>
      <c r="K174" s="85"/>
      <c r="L174" s="85"/>
      <c r="M174" s="85"/>
      <c r="N174" s="85"/>
      <c r="O174" s="82"/>
      <c r="P174" s="96"/>
      <c r="Q174" s="96"/>
      <c r="R174" s="96"/>
      <c r="S174" s="96"/>
      <c r="T174" s="96"/>
      <c r="U174" s="96"/>
      <c r="V174" s="96"/>
      <c r="W174" s="96"/>
      <c r="X174" s="77"/>
      <c r="Y174" s="77"/>
      <c r="Z174" s="77"/>
      <c r="AA174" s="77"/>
      <c r="AB174" s="77"/>
      <c r="AC174" s="77"/>
      <c r="AD174" s="77"/>
      <c r="AE174" s="77"/>
      <c r="AF174" s="77"/>
      <c r="AG174" s="77"/>
      <c r="AH174" s="77"/>
      <c r="AI174" s="77"/>
      <c r="AJ174" s="77"/>
      <c r="AK174" s="77"/>
      <c r="AL174" s="77"/>
      <c r="AM174" s="77"/>
      <c r="AN174" s="77"/>
      <c r="AO174" s="77"/>
      <c r="AP174" s="77"/>
      <c r="AQ174" s="77"/>
    </row>
    <row r="175" spans="1:43" s="98" customFormat="1" ht="13.5" thickBot="1" x14ac:dyDescent="0.25">
      <c r="A175" s="83"/>
      <c r="B175" s="88">
        <v>169</v>
      </c>
      <c r="C175" s="85"/>
      <c r="D175" s="85"/>
      <c r="E175" s="85"/>
      <c r="F175" s="85"/>
      <c r="G175" s="85"/>
      <c r="H175" s="85"/>
      <c r="I175" s="85"/>
      <c r="J175" s="85"/>
      <c r="K175" s="85"/>
      <c r="L175" s="85"/>
      <c r="M175" s="85"/>
      <c r="N175" s="85"/>
      <c r="O175" s="82"/>
      <c r="P175" s="96"/>
      <c r="Q175" s="96"/>
      <c r="R175" s="96"/>
      <c r="S175" s="96"/>
      <c r="T175" s="96"/>
      <c r="U175" s="96"/>
      <c r="V175" s="96"/>
      <c r="W175" s="96"/>
      <c r="X175" s="77"/>
      <c r="Y175" s="77"/>
      <c r="Z175" s="77"/>
      <c r="AA175" s="77"/>
      <c r="AB175" s="77"/>
      <c r="AC175" s="77"/>
      <c r="AD175" s="77"/>
      <c r="AE175" s="77"/>
      <c r="AF175" s="77"/>
      <c r="AG175" s="77"/>
      <c r="AH175" s="77"/>
      <c r="AI175" s="77"/>
      <c r="AJ175" s="77"/>
      <c r="AK175" s="77"/>
      <c r="AL175" s="77"/>
      <c r="AM175" s="77"/>
      <c r="AN175" s="77"/>
      <c r="AO175" s="77"/>
      <c r="AP175" s="77"/>
      <c r="AQ175" s="77"/>
    </row>
    <row r="176" spans="1:43" s="98" customFormat="1" ht="13.5" thickBot="1" x14ac:dyDescent="0.25">
      <c r="A176" s="83"/>
      <c r="B176" s="88">
        <v>170</v>
      </c>
      <c r="C176" s="85"/>
      <c r="D176" s="85"/>
      <c r="E176" s="85"/>
      <c r="F176" s="85"/>
      <c r="G176" s="85"/>
      <c r="H176" s="85"/>
      <c r="I176" s="85"/>
      <c r="J176" s="85"/>
      <c r="K176" s="85"/>
      <c r="L176" s="85"/>
      <c r="M176" s="85"/>
      <c r="N176" s="85"/>
      <c r="O176" s="82"/>
      <c r="P176" s="96"/>
      <c r="Q176" s="96"/>
      <c r="R176" s="96"/>
      <c r="S176" s="96"/>
      <c r="T176" s="96"/>
      <c r="U176" s="96"/>
      <c r="V176" s="96"/>
      <c r="W176" s="96"/>
      <c r="X176" s="77"/>
      <c r="Y176" s="77"/>
      <c r="Z176" s="77"/>
      <c r="AA176" s="77"/>
      <c r="AB176" s="77"/>
      <c r="AC176" s="77"/>
      <c r="AD176" s="77"/>
      <c r="AE176" s="77"/>
      <c r="AF176" s="77"/>
      <c r="AG176" s="77"/>
      <c r="AH176" s="77"/>
      <c r="AI176" s="77"/>
      <c r="AJ176" s="77"/>
      <c r="AK176" s="77"/>
      <c r="AL176" s="77"/>
      <c r="AM176" s="77"/>
      <c r="AN176" s="77"/>
      <c r="AO176" s="77"/>
      <c r="AP176" s="77"/>
      <c r="AQ176" s="77"/>
    </row>
    <row r="177" spans="1:43" s="98" customFormat="1" ht="13.5" thickBot="1" x14ac:dyDescent="0.25">
      <c r="A177" s="83"/>
      <c r="B177" s="88">
        <v>171</v>
      </c>
      <c r="C177" s="85"/>
      <c r="D177" s="85"/>
      <c r="E177" s="85"/>
      <c r="F177" s="85"/>
      <c r="G177" s="85"/>
      <c r="H177" s="85"/>
      <c r="I177" s="85"/>
      <c r="J177" s="85"/>
      <c r="K177" s="85"/>
      <c r="L177" s="85"/>
      <c r="M177" s="85"/>
      <c r="N177" s="85"/>
      <c r="O177" s="82"/>
      <c r="P177" s="96"/>
      <c r="Q177" s="96"/>
      <c r="R177" s="96"/>
      <c r="S177" s="96"/>
      <c r="T177" s="96"/>
      <c r="U177" s="96"/>
      <c r="V177" s="96"/>
      <c r="W177" s="96"/>
      <c r="X177" s="77"/>
      <c r="Y177" s="77"/>
      <c r="Z177" s="77"/>
      <c r="AA177" s="77"/>
      <c r="AB177" s="77"/>
      <c r="AC177" s="77"/>
      <c r="AD177" s="77"/>
      <c r="AE177" s="77"/>
      <c r="AF177" s="77"/>
      <c r="AG177" s="77"/>
      <c r="AH177" s="77"/>
      <c r="AI177" s="77"/>
      <c r="AJ177" s="77"/>
      <c r="AK177" s="77"/>
      <c r="AL177" s="77"/>
      <c r="AM177" s="77"/>
      <c r="AN177" s="77"/>
      <c r="AO177" s="77"/>
      <c r="AP177" s="77"/>
      <c r="AQ177" s="77"/>
    </row>
    <row r="178" spans="1:43" s="98" customFormat="1" ht="13.5" thickBot="1" x14ac:dyDescent="0.25">
      <c r="A178" s="83"/>
      <c r="B178" s="88">
        <v>172</v>
      </c>
      <c r="C178" s="85"/>
      <c r="D178" s="85"/>
      <c r="E178" s="85"/>
      <c r="F178" s="85"/>
      <c r="G178" s="85"/>
      <c r="H178" s="85"/>
      <c r="I178" s="85"/>
      <c r="J178" s="85"/>
      <c r="K178" s="85"/>
      <c r="L178" s="85"/>
      <c r="M178" s="85"/>
      <c r="N178" s="85"/>
      <c r="O178" s="82"/>
      <c r="P178" s="96"/>
      <c r="Q178" s="96"/>
      <c r="R178" s="96"/>
      <c r="S178" s="96"/>
      <c r="T178" s="96"/>
      <c r="U178" s="96"/>
      <c r="V178" s="96"/>
      <c r="W178" s="96"/>
      <c r="X178" s="77"/>
      <c r="Y178" s="77"/>
      <c r="Z178" s="77"/>
      <c r="AA178" s="77"/>
      <c r="AB178" s="77"/>
      <c r="AC178" s="77"/>
      <c r="AD178" s="77"/>
      <c r="AE178" s="77"/>
      <c r="AF178" s="77"/>
      <c r="AG178" s="77"/>
      <c r="AH178" s="77"/>
      <c r="AI178" s="77"/>
      <c r="AJ178" s="77"/>
      <c r="AK178" s="77"/>
      <c r="AL178" s="77"/>
      <c r="AM178" s="77"/>
      <c r="AN178" s="77"/>
      <c r="AO178" s="77"/>
      <c r="AP178" s="77"/>
      <c r="AQ178" s="77"/>
    </row>
    <row r="179" spans="1:43" s="98" customFormat="1" ht="13.5" thickBot="1" x14ac:dyDescent="0.25">
      <c r="A179" s="83"/>
      <c r="B179" s="88">
        <v>173</v>
      </c>
      <c r="C179" s="95"/>
      <c r="D179" s="95"/>
      <c r="E179" s="95"/>
      <c r="F179" s="95"/>
      <c r="G179" s="95"/>
      <c r="H179" s="95"/>
      <c r="I179" s="95"/>
      <c r="J179" s="95"/>
      <c r="K179" s="95"/>
      <c r="L179" s="95"/>
      <c r="M179" s="95"/>
      <c r="N179" s="95"/>
      <c r="O179" s="82"/>
      <c r="P179" s="96"/>
      <c r="Q179" s="96"/>
      <c r="R179" s="96"/>
      <c r="S179" s="96"/>
      <c r="T179" s="96"/>
      <c r="U179" s="96"/>
      <c r="V179" s="96"/>
      <c r="W179" s="96"/>
      <c r="X179" s="77"/>
      <c r="Y179" s="77"/>
      <c r="Z179" s="77"/>
      <c r="AA179" s="77"/>
      <c r="AB179" s="77"/>
      <c r="AC179" s="77"/>
      <c r="AD179" s="77"/>
      <c r="AE179" s="77"/>
      <c r="AF179" s="77"/>
      <c r="AG179" s="77"/>
      <c r="AH179" s="77"/>
      <c r="AI179" s="77"/>
      <c r="AJ179" s="77"/>
      <c r="AK179" s="77"/>
      <c r="AL179" s="77"/>
      <c r="AM179" s="77"/>
      <c r="AN179" s="77"/>
      <c r="AO179" s="77"/>
      <c r="AP179" s="77"/>
      <c r="AQ179" s="77"/>
    </row>
    <row r="180" spans="1:43" s="98" customFormat="1" ht="13.5" thickBot="1" x14ac:dyDescent="0.25">
      <c r="A180" s="83"/>
      <c r="B180" s="88">
        <v>174</v>
      </c>
      <c r="C180" s="85"/>
      <c r="D180" s="85"/>
      <c r="E180" s="85"/>
      <c r="F180" s="85"/>
      <c r="G180" s="85"/>
      <c r="H180" s="85"/>
      <c r="I180" s="85"/>
      <c r="J180" s="85"/>
      <c r="K180" s="85"/>
      <c r="L180" s="85"/>
      <c r="M180" s="85"/>
      <c r="N180" s="85"/>
      <c r="O180" s="82"/>
      <c r="P180" s="96"/>
      <c r="Q180" s="96"/>
      <c r="R180" s="96"/>
      <c r="S180" s="96"/>
      <c r="T180" s="96"/>
      <c r="U180" s="96"/>
      <c r="V180" s="96"/>
      <c r="W180" s="96"/>
      <c r="X180" s="77"/>
      <c r="Y180" s="77"/>
      <c r="Z180" s="77"/>
      <c r="AA180" s="77"/>
      <c r="AB180" s="77"/>
      <c r="AC180" s="77"/>
      <c r="AD180" s="77"/>
      <c r="AE180" s="77"/>
      <c r="AF180" s="77"/>
      <c r="AG180" s="77"/>
      <c r="AH180" s="77"/>
      <c r="AI180" s="77"/>
      <c r="AJ180" s="77"/>
      <c r="AK180" s="77"/>
      <c r="AL180" s="77"/>
      <c r="AM180" s="77"/>
      <c r="AN180" s="77"/>
      <c r="AO180" s="77"/>
      <c r="AP180" s="77"/>
      <c r="AQ180" s="77"/>
    </row>
    <row r="181" spans="1:43" s="98" customFormat="1" ht="13.5" thickBot="1" x14ac:dyDescent="0.25">
      <c r="A181" s="83"/>
      <c r="B181" s="88">
        <v>175</v>
      </c>
      <c r="C181" s="85"/>
      <c r="D181" s="85"/>
      <c r="E181" s="85"/>
      <c r="F181" s="85"/>
      <c r="G181" s="85"/>
      <c r="H181" s="85"/>
      <c r="I181" s="85"/>
      <c r="J181" s="85"/>
      <c r="K181" s="85"/>
      <c r="L181" s="85"/>
      <c r="M181" s="85"/>
      <c r="N181" s="85"/>
      <c r="O181" s="82"/>
      <c r="P181" s="96"/>
      <c r="Q181" s="96"/>
      <c r="R181" s="96"/>
      <c r="S181" s="96"/>
      <c r="T181" s="96"/>
      <c r="U181" s="96"/>
      <c r="V181" s="96"/>
      <c r="W181" s="96"/>
      <c r="X181" s="77"/>
      <c r="Y181" s="77"/>
      <c r="Z181" s="77"/>
      <c r="AA181" s="77"/>
      <c r="AB181" s="77"/>
      <c r="AC181" s="77"/>
      <c r="AD181" s="77"/>
      <c r="AE181" s="77"/>
      <c r="AF181" s="77"/>
      <c r="AG181" s="77"/>
      <c r="AH181" s="77"/>
      <c r="AI181" s="77"/>
      <c r="AJ181" s="77"/>
      <c r="AK181" s="77"/>
      <c r="AL181" s="77"/>
      <c r="AM181" s="77"/>
      <c r="AN181" s="77"/>
      <c r="AO181" s="77"/>
      <c r="AP181" s="77"/>
      <c r="AQ181" s="77"/>
    </row>
    <row r="182" spans="1:43" s="98" customFormat="1" ht="13.5" thickBot="1" x14ac:dyDescent="0.25">
      <c r="A182" s="83"/>
      <c r="B182" s="88">
        <v>176</v>
      </c>
      <c r="C182" s="85"/>
      <c r="D182" s="85"/>
      <c r="E182" s="85"/>
      <c r="F182" s="85"/>
      <c r="G182" s="85"/>
      <c r="H182" s="85"/>
      <c r="I182" s="85"/>
      <c r="J182" s="85"/>
      <c r="K182" s="85"/>
      <c r="L182" s="85"/>
      <c r="M182" s="85"/>
      <c r="N182" s="85"/>
      <c r="O182" s="82"/>
      <c r="P182" s="96"/>
      <c r="Q182" s="96"/>
      <c r="R182" s="96"/>
      <c r="S182" s="96"/>
      <c r="T182" s="96"/>
      <c r="U182" s="96"/>
      <c r="V182" s="96"/>
      <c r="W182" s="96"/>
      <c r="X182" s="77"/>
      <c r="Y182" s="77"/>
      <c r="Z182" s="77"/>
      <c r="AA182" s="77"/>
      <c r="AB182" s="77"/>
      <c r="AC182" s="77"/>
      <c r="AD182" s="77"/>
      <c r="AE182" s="77"/>
      <c r="AF182" s="77"/>
      <c r="AG182" s="77"/>
      <c r="AH182" s="77"/>
      <c r="AI182" s="77"/>
      <c r="AJ182" s="77"/>
      <c r="AK182" s="77"/>
      <c r="AL182" s="77"/>
      <c r="AM182" s="77"/>
      <c r="AN182" s="77"/>
      <c r="AO182" s="77"/>
      <c r="AP182" s="77"/>
      <c r="AQ182" s="77"/>
    </row>
    <row r="183" spans="1:43" s="98" customFormat="1" ht="13.5" thickBot="1" x14ac:dyDescent="0.25">
      <c r="A183" s="83"/>
      <c r="B183" s="88">
        <v>177</v>
      </c>
      <c r="C183" s="85"/>
      <c r="D183" s="85"/>
      <c r="E183" s="85"/>
      <c r="F183" s="85"/>
      <c r="G183" s="85"/>
      <c r="H183" s="85"/>
      <c r="I183" s="85"/>
      <c r="J183" s="85"/>
      <c r="K183" s="85"/>
      <c r="L183" s="85"/>
      <c r="M183" s="85"/>
      <c r="N183" s="85"/>
      <c r="O183" s="82"/>
      <c r="P183" s="96"/>
      <c r="Q183" s="96"/>
      <c r="R183" s="96"/>
      <c r="S183" s="96"/>
      <c r="T183" s="96"/>
      <c r="U183" s="96"/>
      <c r="V183" s="96"/>
      <c r="W183" s="96"/>
      <c r="X183" s="77"/>
      <c r="Y183" s="77"/>
      <c r="Z183" s="77"/>
      <c r="AA183" s="77"/>
      <c r="AB183" s="77"/>
      <c r="AC183" s="77"/>
      <c r="AD183" s="77"/>
      <c r="AE183" s="77"/>
      <c r="AF183" s="77"/>
      <c r="AG183" s="77"/>
      <c r="AH183" s="77"/>
      <c r="AI183" s="77"/>
      <c r="AJ183" s="77"/>
      <c r="AK183" s="77"/>
      <c r="AL183" s="77"/>
      <c r="AM183" s="77"/>
      <c r="AN183" s="77"/>
      <c r="AO183" s="77"/>
      <c r="AP183" s="77"/>
      <c r="AQ183" s="77"/>
    </row>
    <row r="184" spans="1:43" s="98" customFormat="1" ht="13.5" thickBot="1" x14ac:dyDescent="0.25">
      <c r="A184" s="83"/>
      <c r="B184" s="88">
        <v>178</v>
      </c>
      <c r="C184" s="85"/>
      <c r="D184" s="85"/>
      <c r="E184" s="85"/>
      <c r="F184" s="85"/>
      <c r="G184" s="85"/>
      <c r="H184" s="85"/>
      <c r="I184" s="85"/>
      <c r="J184" s="85"/>
      <c r="K184" s="85"/>
      <c r="L184" s="85"/>
      <c r="M184" s="85"/>
      <c r="N184" s="85"/>
      <c r="O184" s="82"/>
      <c r="P184" s="96"/>
      <c r="Q184" s="96"/>
      <c r="R184" s="96"/>
      <c r="S184" s="96"/>
      <c r="T184" s="96"/>
      <c r="U184" s="96"/>
      <c r="V184" s="96"/>
      <c r="W184" s="96"/>
      <c r="X184" s="77"/>
      <c r="Y184" s="77"/>
      <c r="Z184" s="77"/>
      <c r="AA184" s="77"/>
      <c r="AB184" s="77"/>
      <c r="AC184" s="77"/>
      <c r="AD184" s="77"/>
      <c r="AE184" s="77"/>
      <c r="AF184" s="77"/>
      <c r="AG184" s="77"/>
      <c r="AH184" s="77"/>
      <c r="AI184" s="77"/>
      <c r="AJ184" s="77"/>
      <c r="AK184" s="77"/>
      <c r="AL184" s="77"/>
      <c r="AM184" s="77"/>
      <c r="AN184" s="77"/>
      <c r="AO184" s="77"/>
      <c r="AP184" s="77"/>
      <c r="AQ184" s="77"/>
    </row>
    <row r="185" spans="1:43" s="98" customFormat="1" ht="13.5" thickBot="1" x14ac:dyDescent="0.25">
      <c r="A185" s="83"/>
      <c r="B185" s="88">
        <v>179</v>
      </c>
      <c r="C185" s="85"/>
      <c r="D185" s="85"/>
      <c r="E185" s="85"/>
      <c r="F185" s="85"/>
      <c r="G185" s="85"/>
      <c r="H185" s="85"/>
      <c r="I185" s="85"/>
      <c r="J185" s="85"/>
      <c r="K185" s="85"/>
      <c r="L185" s="85"/>
      <c r="M185" s="85"/>
      <c r="N185" s="85"/>
      <c r="O185" s="82"/>
      <c r="P185" s="96"/>
      <c r="Q185" s="96"/>
      <c r="R185" s="96"/>
      <c r="S185" s="96"/>
      <c r="T185" s="96"/>
      <c r="U185" s="96"/>
      <c r="V185" s="96"/>
      <c r="W185" s="96"/>
      <c r="X185" s="77"/>
      <c r="Y185" s="77"/>
      <c r="Z185" s="77"/>
      <c r="AA185" s="77"/>
      <c r="AB185" s="77"/>
      <c r="AC185" s="77"/>
      <c r="AD185" s="77"/>
      <c r="AE185" s="77"/>
      <c r="AF185" s="77"/>
      <c r="AG185" s="77"/>
      <c r="AH185" s="77"/>
      <c r="AI185" s="77"/>
      <c r="AJ185" s="77"/>
      <c r="AK185" s="77"/>
      <c r="AL185" s="77"/>
      <c r="AM185" s="77"/>
      <c r="AN185" s="77"/>
      <c r="AO185" s="77"/>
      <c r="AP185" s="77"/>
      <c r="AQ185" s="77"/>
    </row>
    <row r="186" spans="1:43" s="98" customFormat="1" ht="13.5" thickBot="1" x14ac:dyDescent="0.25">
      <c r="A186" s="99"/>
      <c r="B186" s="88">
        <v>180</v>
      </c>
      <c r="C186" s="95"/>
      <c r="D186" s="95"/>
      <c r="E186" s="95"/>
      <c r="F186" s="95"/>
      <c r="G186" s="95"/>
      <c r="H186" s="95"/>
      <c r="I186" s="95"/>
      <c r="J186" s="95"/>
      <c r="K186" s="95"/>
      <c r="L186" s="95"/>
      <c r="M186" s="95"/>
      <c r="N186" s="95"/>
      <c r="O186" s="95">
        <v>0.16666666666666666</v>
      </c>
      <c r="P186" s="96"/>
      <c r="Q186" s="96"/>
      <c r="R186" s="96"/>
      <c r="S186" s="96"/>
      <c r="T186" s="96"/>
      <c r="U186" s="96"/>
      <c r="V186" s="96"/>
      <c r="W186" s="96"/>
      <c r="X186" s="77"/>
      <c r="Y186" s="77"/>
      <c r="Z186" s="77"/>
      <c r="AA186" s="77"/>
      <c r="AB186" s="77"/>
      <c r="AC186" s="77"/>
      <c r="AD186" s="77"/>
      <c r="AE186" s="77"/>
      <c r="AF186" s="77"/>
      <c r="AG186" s="77"/>
      <c r="AH186" s="77"/>
      <c r="AI186" s="77"/>
      <c r="AJ186" s="77"/>
      <c r="AK186" s="77"/>
      <c r="AL186" s="77"/>
      <c r="AM186" s="77"/>
      <c r="AN186" s="77"/>
      <c r="AO186" s="77"/>
      <c r="AP186" s="77"/>
      <c r="AQ186" s="77"/>
    </row>
    <row r="187" spans="1:43" s="98" customFormat="1" ht="13.5" thickBot="1" x14ac:dyDescent="0.25">
      <c r="A187" s="99"/>
      <c r="B187" s="88">
        <v>181</v>
      </c>
      <c r="C187" s="95"/>
      <c r="D187" s="95"/>
      <c r="E187" s="95"/>
      <c r="F187" s="95"/>
      <c r="G187" s="95"/>
      <c r="H187" s="95"/>
      <c r="I187" s="95"/>
      <c r="J187" s="95"/>
      <c r="K187" s="95"/>
      <c r="L187" s="95"/>
      <c r="M187" s="95"/>
      <c r="N187" s="95"/>
      <c r="O187" s="82"/>
      <c r="P187" s="96"/>
      <c r="Q187" s="96"/>
      <c r="R187" s="96"/>
      <c r="S187" s="96"/>
      <c r="T187" s="96"/>
      <c r="U187" s="96"/>
      <c r="V187" s="96"/>
      <c r="W187" s="96"/>
      <c r="X187" s="77"/>
      <c r="Y187" s="77"/>
      <c r="Z187" s="77"/>
      <c r="AA187" s="77"/>
      <c r="AB187" s="77"/>
      <c r="AC187" s="77"/>
      <c r="AD187" s="77"/>
      <c r="AE187" s="77"/>
      <c r="AF187" s="77"/>
      <c r="AG187" s="77"/>
      <c r="AH187" s="77"/>
      <c r="AI187" s="77"/>
      <c r="AJ187" s="77"/>
      <c r="AK187" s="77"/>
      <c r="AL187" s="77"/>
      <c r="AM187" s="77"/>
      <c r="AN187" s="77"/>
      <c r="AO187" s="77"/>
      <c r="AP187" s="77"/>
      <c r="AQ187" s="77"/>
    </row>
    <row r="188" spans="1:43" s="98" customFormat="1" ht="13.5" thickBot="1" x14ac:dyDescent="0.25">
      <c r="A188" s="99"/>
      <c r="B188" s="88">
        <v>182</v>
      </c>
      <c r="C188" s="95"/>
      <c r="D188" s="95"/>
      <c r="E188" s="95"/>
      <c r="F188" s="95"/>
      <c r="G188" s="95"/>
      <c r="H188" s="95"/>
      <c r="I188" s="95"/>
      <c r="J188" s="95"/>
      <c r="K188" s="95"/>
      <c r="L188" s="95"/>
      <c r="M188" s="95"/>
      <c r="N188" s="95"/>
      <c r="O188" s="82"/>
      <c r="P188" s="96"/>
      <c r="Q188" s="96"/>
      <c r="R188" s="96"/>
      <c r="S188" s="96"/>
      <c r="T188" s="96"/>
      <c r="U188" s="96"/>
      <c r="V188" s="96"/>
      <c r="W188" s="96"/>
      <c r="X188" s="77"/>
      <c r="Y188" s="77"/>
      <c r="Z188" s="77"/>
      <c r="AA188" s="77"/>
      <c r="AB188" s="77"/>
      <c r="AC188" s="77"/>
      <c r="AD188" s="77"/>
      <c r="AE188" s="77"/>
      <c r="AF188" s="77"/>
      <c r="AG188" s="77"/>
      <c r="AH188" s="77"/>
      <c r="AI188" s="77"/>
      <c r="AJ188" s="77"/>
      <c r="AK188" s="77"/>
      <c r="AL188" s="77"/>
      <c r="AM188" s="77"/>
      <c r="AN188" s="77"/>
      <c r="AO188" s="77"/>
      <c r="AP188" s="77"/>
      <c r="AQ188" s="77"/>
    </row>
    <row r="189" spans="1:43" s="98" customFormat="1" ht="13.5" thickBot="1" x14ac:dyDescent="0.25">
      <c r="A189" s="99"/>
      <c r="B189" s="88">
        <v>183</v>
      </c>
      <c r="C189" s="95"/>
      <c r="D189" s="95"/>
      <c r="E189" s="95"/>
      <c r="F189" s="95"/>
      <c r="G189" s="95"/>
      <c r="H189" s="95"/>
      <c r="I189" s="95"/>
      <c r="J189" s="95"/>
      <c r="K189" s="95"/>
      <c r="L189" s="95"/>
      <c r="M189" s="95"/>
      <c r="N189" s="95"/>
      <c r="O189" s="82"/>
      <c r="P189" s="96"/>
      <c r="Q189" s="96"/>
      <c r="R189" s="96"/>
      <c r="S189" s="96"/>
      <c r="T189" s="96"/>
      <c r="U189" s="96"/>
      <c r="V189" s="96"/>
      <c r="W189" s="96"/>
      <c r="X189" s="77"/>
      <c r="Y189" s="77"/>
      <c r="Z189" s="77"/>
      <c r="AA189" s="77"/>
      <c r="AB189" s="77"/>
      <c r="AC189" s="77"/>
      <c r="AD189" s="77"/>
      <c r="AE189" s="77"/>
      <c r="AF189" s="77"/>
      <c r="AG189" s="77"/>
      <c r="AH189" s="77"/>
      <c r="AI189" s="77"/>
      <c r="AJ189" s="77"/>
      <c r="AK189" s="77"/>
      <c r="AL189" s="77"/>
      <c r="AM189" s="77"/>
      <c r="AN189" s="77"/>
      <c r="AO189" s="77"/>
      <c r="AP189" s="77"/>
      <c r="AQ189" s="77"/>
    </row>
    <row r="190" spans="1:43" s="98" customFormat="1" ht="13.5" thickBot="1" x14ac:dyDescent="0.25">
      <c r="A190" s="99"/>
      <c r="B190" s="88">
        <v>184</v>
      </c>
      <c r="C190" s="95"/>
      <c r="D190" s="95"/>
      <c r="E190" s="95"/>
      <c r="F190" s="95"/>
      <c r="G190" s="95"/>
      <c r="H190" s="95"/>
      <c r="I190" s="95"/>
      <c r="J190" s="95"/>
      <c r="K190" s="95"/>
      <c r="L190" s="95"/>
      <c r="M190" s="95"/>
      <c r="N190" s="95"/>
      <c r="O190" s="82"/>
      <c r="P190" s="96"/>
      <c r="Q190" s="96"/>
      <c r="R190" s="96"/>
      <c r="S190" s="96"/>
      <c r="T190" s="96"/>
      <c r="U190" s="96"/>
      <c r="V190" s="96"/>
      <c r="W190" s="96"/>
      <c r="X190" s="77"/>
      <c r="Y190" s="77"/>
      <c r="Z190" s="77"/>
      <c r="AA190" s="77"/>
      <c r="AB190" s="77"/>
      <c r="AC190" s="77"/>
      <c r="AD190" s="77"/>
      <c r="AE190" s="77"/>
      <c r="AF190" s="77"/>
      <c r="AG190" s="77"/>
      <c r="AH190" s="77"/>
      <c r="AI190" s="77"/>
      <c r="AJ190" s="77"/>
      <c r="AK190" s="77"/>
      <c r="AL190" s="77"/>
      <c r="AM190" s="77"/>
      <c r="AN190" s="77"/>
      <c r="AO190" s="77"/>
      <c r="AP190" s="77"/>
      <c r="AQ190" s="77"/>
    </row>
    <row r="191" spans="1:43" s="98" customFormat="1" ht="13.5" thickBot="1" x14ac:dyDescent="0.25">
      <c r="A191" s="83"/>
      <c r="B191" s="88">
        <v>185</v>
      </c>
      <c r="C191" s="85"/>
      <c r="D191" s="85"/>
      <c r="E191" s="85"/>
      <c r="F191" s="85"/>
      <c r="G191" s="85"/>
      <c r="H191" s="85"/>
      <c r="I191" s="85"/>
      <c r="J191" s="85"/>
      <c r="K191" s="85"/>
      <c r="L191" s="85"/>
      <c r="M191" s="85"/>
      <c r="N191" s="85"/>
      <c r="O191" s="85">
        <v>0.125</v>
      </c>
      <c r="P191" s="96"/>
      <c r="Q191" s="96"/>
      <c r="R191" s="96"/>
      <c r="S191" s="96"/>
      <c r="T191" s="96"/>
      <c r="U191" s="96"/>
      <c r="V191" s="96"/>
      <c r="W191" s="96"/>
      <c r="X191" s="77"/>
      <c r="Y191" s="77"/>
      <c r="Z191" s="77"/>
      <c r="AA191" s="77"/>
      <c r="AB191" s="77"/>
      <c r="AC191" s="77"/>
      <c r="AD191" s="77"/>
      <c r="AE191" s="77"/>
      <c r="AF191" s="77"/>
      <c r="AG191" s="77"/>
      <c r="AH191" s="77"/>
      <c r="AI191" s="77"/>
      <c r="AJ191" s="77"/>
      <c r="AK191" s="77"/>
      <c r="AL191" s="77"/>
      <c r="AM191" s="77"/>
      <c r="AN191" s="77"/>
      <c r="AO191" s="77"/>
      <c r="AP191" s="77"/>
      <c r="AQ191" s="77"/>
    </row>
    <row r="192" spans="1:43" s="98" customFormat="1" ht="13.5" thickBot="1" x14ac:dyDescent="0.25">
      <c r="A192" s="99"/>
      <c r="B192" s="88">
        <v>186</v>
      </c>
      <c r="C192" s="95"/>
      <c r="D192" s="95"/>
      <c r="E192" s="95"/>
      <c r="F192" s="95"/>
      <c r="G192" s="95"/>
      <c r="H192" s="95"/>
      <c r="I192" s="95"/>
      <c r="J192" s="95"/>
      <c r="K192" s="95"/>
      <c r="L192" s="95"/>
      <c r="M192" s="95"/>
      <c r="N192" s="95"/>
      <c r="O192" s="82"/>
      <c r="P192" s="96"/>
      <c r="Q192" s="96"/>
      <c r="R192" s="96"/>
      <c r="S192" s="96"/>
      <c r="T192" s="96"/>
      <c r="U192" s="96"/>
      <c r="V192" s="96"/>
      <c r="W192" s="96"/>
      <c r="X192" s="77"/>
      <c r="Y192" s="77"/>
      <c r="Z192" s="77"/>
      <c r="AA192" s="77"/>
      <c r="AB192" s="77"/>
      <c r="AC192" s="77"/>
      <c r="AD192" s="77"/>
      <c r="AE192" s="77"/>
      <c r="AF192" s="77"/>
      <c r="AG192" s="77"/>
      <c r="AH192" s="77"/>
      <c r="AI192" s="77"/>
      <c r="AJ192" s="77"/>
      <c r="AK192" s="77"/>
      <c r="AL192" s="77"/>
      <c r="AM192" s="77"/>
      <c r="AN192" s="77"/>
      <c r="AO192" s="77"/>
      <c r="AP192" s="77"/>
      <c r="AQ192" s="77"/>
    </row>
    <row r="193" spans="1:43" s="98" customFormat="1" ht="13.5" thickBot="1" x14ac:dyDescent="0.25">
      <c r="A193" s="99"/>
      <c r="B193" s="88">
        <v>187</v>
      </c>
      <c r="C193" s="95"/>
      <c r="D193" s="95"/>
      <c r="E193" s="95"/>
      <c r="F193" s="95"/>
      <c r="G193" s="95"/>
      <c r="H193" s="95"/>
      <c r="I193" s="95"/>
      <c r="J193" s="95"/>
      <c r="K193" s="95"/>
      <c r="L193" s="95"/>
      <c r="M193" s="95"/>
      <c r="N193" s="95"/>
      <c r="O193" s="82"/>
      <c r="P193" s="96"/>
      <c r="Q193" s="96"/>
      <c r="R193" s="96"/>
      <c r="S193" s="96"/>
      <c r="T193" s="96"/>
      <c r="U193" s="96"/>
      <c r="V193" s="96"/>
      <c r="W193" s="96"/>
      <c r="X193" s="77"/>
      <c r="Y193" s="77"/>
      <c r="Z193" s="77"/>
      <c r="AA193" s="77"/>
      <c r="AB193" s="77"/>
      <c r="AC193" s="77"/>
      <c r="AD193" s="77"/>
      <c r="AE193" s="77"/>
      <c r="AF193" s="77"/>
      <c r="AG193" s="77"/>
      <c r="AH193" s="77"/>
      <c r="AI193" s="77"/>
      <c r="AJ193" s="77"/>
      <c r="AK193" s="77"/>
      <c r="AL193" s="77"/>
      <c r="AM193" s="77"/>
      <c r="AN193" s="77"/>
      <c r="AO193" s="77"/>
      <c r="AP193" s="77"/>
      <c r="AQ193" s="77"/>
    </row>
    <row r="194" spans="1:43" s="98" customFormat="1" ht="13.5" thickBot="1" x14ac:dyDescent="0.25">
      <c r="A194" s="99"/>
      <c r="B194" s="88">
        <v>188</v>
      </c>
      <c r="C194" s="100"/>
      <c r="D194" s="100"/>
      <c r="E194" s="100"/>
      <c r="F194" s="100"/>
      <c r="G194" s="100"/>
      <c r="H194" s="100"/>
      <c r="I194" s="100"/>
      <c r="J194" s="100"/>
      <c r="K194" s="100"/>
      <c r="L194" s="100"/>
      <c r="M194" s="100"/>
      <c r="N194" s="100"/>
      <c r="O194" s="100">
        <v>0.125</v>
      </c>
      <c r="P194" s="96"/>
      <c r="Q194" s="96"/>
      <c r="R194" s="96"/>
      <c r="S194" s="96"/>
      <c r="T194" s="96"/>
      <c r="U194" s="96"/>
      <c r="V194" s="96"/>
      <c r="W194" s="96"/>
      <c r="X194" s="77"/>
      <c r="Y194" s="77"/>
      <c r="Z194" s="77"/>
      <c r="AA194" s="77"/>
      <c r="AB194" s="77"/>
      <c r="AC194" s="77"/>
      <c r="AD194" s="77"/>
      <c r="AE194" s="77"/>
      <c r="AF194" s="77"/>
      <c r="AG194" s="77"/>
      <c r="AH194" s="77"/>
      <c r="AI194" s="77"/>
      <c r="AJ194" s="77"/>
      <c r="AK194" s="77"/>
      <c r="AL194" s="77"/>
      <c r="AM194" s="77"/>
      <c r="AN194" s="77"/>
      <c r="AO194" s="77"/>
      <c r="AP194" s="77"/>
      <c r="AQ194" s="77"/>
    </row>
    <row r="195" spans="1:43" s="98" customFormat="1" ht="13.5" thickBot="1" x14ac:dyDescent="0.25">
      <c r="A195" s="83"/>
      <c r="B195" s="88">
        <v>189</v>
      </c>
      <c r="C195" s="85"/>
      <c r="D195" s="85"/>
      <c r="E195" s="85"/>
      <c r="F195" s="85"/>
      <c r="G195" s="85"/>
      <c r="H195" s="85"/>
      <c r="I195" s="85"/>
      <c r="J195" s="85"/>
      <c r="K195" s="85"/>
      <c r="L195" s="85"/>
      <c r="M195" s="85"/>
      <c r="N195" s="85"/>
      <c r="O195" s="82"/>
      <c r="P195" s="96"/>
      <c r="Q195" s="96"/>
      <c r="R195" s="96"/>
      <c r="S195" s="96"/>
      <c r="T195" s="96"/>
      <c r="U195" s="96"/>
      <c r="V195" s="96"/>
      <c r="W195" s="96"/>
      <c r="X195" s="77"/>
      <c r="Y195" s="77"/>
      <c r="Z195" s="77"/>
      <c r="AA195" s="77"/>
      <c r="AB195" s="77"/>
      <c r="AC195" s="77"/>
      <c r="AD195" s="77"/>
      <c r="AE195" s="77"/>
      <c r="AF195" s="77"/>
      <c r="AG195" s="77"/>
      <c r="AH195" s="77"/>
      <c r="AI195" s="77"/>
      <c r="AJ195" s="77"/>
      <c r="AK195" s="77"/>
      <c r="AL195" s="77"/>
      <c r="AM195" s="77"/>
      <c r="AN195" s="77"/>
      <c r="AO195" s="77"/>
      <c r="AP195" s="77"/>
      <c r="AQ195" s="77"/>
    </row>
    <row r="196" spans="1:43" s="98" customFormat="1" ht="13.5" thickBot="1" x14ac:dyDescent="0.25">
      <c r="A196" s="83"/>
      <c r="B196" s="88">
        <v>190</v>
      </c>
      <c r="C196" s="85"/>
      <c r="D196" s="85"/>
      <c r="E196" s="85"/>
      <c r="F196" s="85"/>
      <c r="G196" s="85"/>
      <c r="H196" s="85"/>
      <c r="I196" s="85"/>
      <c r="J196" s="85"/>
      <c r="K196" s="85"/>
      <c r="L196" s="85"/>
      <c r="M196" s="85"/>
      <c r="N196" s="85"/>
      <c r="O196" s="82"/>
      <c r="P196" s="96"/>
      <c r="Q196" s="96"/>
      <c r="R196" s="96"/>
      <c r="S196" s="96"/>
      <c r="T196" s="96"/>
      <c r="U196" s="96"/>
      <c r="V196" s="96"/>
      <c r="W196" s="96"/>
      <c r="X196" s="77"/>
      <c r="Y196" s="77"/>
      <c r="Z196" s="77"/>
      <c r="AA196" s="77"/>
      <c r="AB196" s="77"/>
      <c r="AC196" s="77"/>
      <c r="AD196" s="77"/>
      <c r="AE196" s="77"/>
      <c r="AF196" s="77"/>
      <c r="AG196" s="77"/>
      <c r="AH196" s="77"/>
      <c r="AI196" s="77"/>
      <c r="AJ196" s="77"/>
      <c r="AK196" s="77"/>
      <c r="AL196" s="77"/>
      <c r="AM196" s="77"/>
      <c r="AN196" s="77"/>
      <c r="AO196" s="77"/>
      <c r="AP196" s="77"/>
      <c r="AQ196" s="77"/>
    </row>
    <row r="197" spans="1:43" s="98" customFormat="1" ht="13.5" thickBot="1" x14ac:dyDescent="0.25">
      <c r="A197" s="83"/>
      <c r="B197" s="88">
        <v>191</v>
      </c>
      <c r="C197" s="85"/>
      <c r="D197" s="85"/>
      <c r="E197" s="85"/>
      <c r="F197" s="85"/>
      <c r="G197" s="85"/>
      <c r="H197" s="85"/>
      <c r="I197" s="85"/>
      <c r="J197" s="85"/>
      <c r="K197" s="85"/>
      <c r="L197" s="85"/>
      <c r="M197" s="85"/>
      <c r="N197" s="85"/>
      <c r="O197" s="82"/>
      <c r="P197" s="96"/>
      <c r="Q197" s="96"/>
      <c r="R197" s="96"/>
      <c r="S197" s="96"/>
      <c r="T197" s="96"/>
      <c r="U197" s="96"/>
      <c r="V197" s="96"/>
      <c r="W197" s="96"/>
      <c r="X197" s="77"/>
      <c r="Y197" s="77"/>
      <c r="Z197" s="77"/>
      <c r="AA197" s="77"/>
      <c r="AB197" s="77"/>
      <c r="AC197" s="77"/>
      <c r="AD197" s="77"/>
      <c r="AE197" s="77"/>
      <c r="AF197" s="77"/>
      <c r="AG197" s="77"/>
      <c r="AH197" s="77"/>
      <c r="AI197" s="77"/>
      <c r="AJ197" s="77"/>
      <c r="AK197" s="77"/>
      <c r="AL197" s="77"/>
      <c r="AM197" s="77"/>
      <c r="AN197" s="77"/>
      <c r="AO197" s="77"/>
      <c r="AP197" s="77"/>
      <c r="AQ197" s="77"/>
    </row>
    <row r="198" spans="1:43" s="98" customFormat="1" ht="13.5" thickBot="1" x14ac:dyDescent="0.25">
      <c r="A198" s="83"/>
      <c r="B198" s="88">
        <v>192</v>
      </c>
      <c r="C198" s="85"/>
      <c r="D198" s="85"/>
      <c r="E198" s="85"/>
      <c r="F198" s="85"/>
      <c r="G198" s="85"/>
      <c r="H198" s="85"/>
      <c r="I198" s="85"/>
      <c r="J198" s="85"/>
      <c r="K198" s="85"/>
      <c r="L198" s="85"/>
      <c r="M198" s="85"/>
      <c r="N198" s="85"/>
      <c r="O198" s="82"/>
      <c r="P198" s="96"/>
      <c r="Q198" s="96"/>
      <c r="R198" s="96"/>
      <c r="S198" s="96"/>
      <c r="T198" s="96"/>
      <c r="U198" s="96"/>
      <c r="V198" s="96"/>
      <c r="W198" s="96"/>
      <c r="X198" s="77"/>
      <c r="Y198" s="77"/>
      <c r="Z198" s="77"/>
      <c r="AA198" s="77"/>
      <c r="AB198" s="77"/>
      <c r="AC198" s="77"/>
      <c r="AD198" s="77"/>
      <c r="AE198" s="77"/>
      <c r="AF198" s="77"/>
      <c r="AG198" s="77"/>
      <c r="AH198" s="77"/>
      <c r="AI198" s="77"/>
      <c r="AJ198" s="77"/>
      <c r="AK198" s="77"/>
      <c r="AL198" s="77"/>
      <c r="AM198" s="77"/>
      <c r="AN198" s="77"/>
      <c r="AO198" s="77"/>
      <c r="AP198" s="77"/>
      <c r="AQ198" s="77"/>
    </row>
    <row r="199" spans="1:43" s="98" customFormat="1" ht="13.5" thickBot="1" x14ac:dyDescent="0.25">
      <c r="A199" s="83"/>
      <c r="B199" s="88">
        <v>193</v>
      </c>
      <c r="C199" s="101"/>
      <c r="D199" s="101"/>
      <c r="E199" s="101"/>
      <c r="F199" s="85"/>
      <c r="G199" s="85"/>
      <c r="H199" s="85"/>
      <c r="I199" s="85"/>
      <c r="J199" s="85"/>
      <c r="K199" s="85"/>
      <c r="L199" s="85"/>
      <c r="M199" s="85"/>
      <c r="N199" s="85"/>
      <c r="O199" s="82"/>
      <c r="P199" s="96"/>
      <c r="Q199" s="96"/>
      <c r="R199" s="96"/>
      <c r="S199" s="96"/>
      <c r="T199" s="96"/>
      <c r="U199" s="96"/>
      <c r="V199" s="96"/>
      <c r="W199" s="96"/>
      <c r="X199" s="77"/>
      <c r="Y199" s="77"/>
      <c r="Z199" s="77"/>
      <c r="AA199" s="77"/>
      <c r="AB199" s="77"/>
      <c r="AC199" s="77"/>
      <c r="AD199" s="77"/>
      <c r="AE199" s="77"/>
      <c r="AF199" s="77"/>
      <c r="AG199" s="77"/>
      <c r="AH199" s="77"/>
      <c r="AI199" s="77"/>
      <c r="AJ199" s="77"/>
      <c r="AK199" s="77"/>
      <c r="AL199" s="77"/>
      <c r="AM199" s="77"/>
      <c r="AN199" s="77"/>
      <c r="AO199" s="77"/>
      <c r="AP199" s="77"/>
      <c r="AQ199" s="77"/>
    </row>
    <row r="200" spans="1:43" s="98" customFormat="1" ht="13.5" thickBot="1" x14ac:dyDescent="0.25">
      <c r="A200" s="83"/>
      <c r="B200" s="88">
        <v>194</v>
      </c>
      <c r="C200" s="101"/>
      <c r="D200" s="101"/>
      <c r="E200" s="101"/>
      <c r="F200" s="101"/>
      <c r="G200" s="85"/>
      <c r="H200" s="85"/>
      <c r="I200" s="85"/>
      <c r="J200" s="85"/>
      <c r="K200" s="85"/>
      <c r="L200" s="85"/>
      <c r="M200" s="85"/>
      <c r="N200" s="85"/>
      <c r="O200" s="82"/>
      <c r="P200" s="96"/>
      <c r="Q200" s="96"/>
      <c r="R200" s="96"/>
      <c r="S200" s="96"/>
      <c r="T200" s="96"/>
      <c r="U200" s="96"/>
      <c r="V200" s="96"/>
      <c r="W200" s="96"/>
      <c r="X200" s="77"/>
      <c r="Y200" s="77"/>
      <c r="Z200" s="77"/>
      <c r="AA200" s="77"/>
      <c r="AB200" s="77"/>
      <c r="AC200" s="77"/>
      <c r="AD200" s="77"/>
      <c r="AE200" s="77"/>
      <c r="AF200" s="77"/>
      <c r="AG200" s="77"/>
      <c r="AH200" s="77"/>
      <c r="AI200" s="77"/>
      <c r="AJ200" s="77"/>
      <c r="AK200" s="77"/>
      <c r="AL200" s="77"/>
      <c r="AM200" s="77"/>
      <c r="AN200" s="77"/>
      <c r="AO200" s="77"/>
      <c r="AP200" s="77"/>
      <c r="AQ200" s="77"/>
    </row>
    <row r="201" spans="1:43" s="98" customFormat="1" ht="13.5" thickBot="1" x14ac:dyDescent="0.25">
      <c r="A201" s="83"/>
      <c r="B201" s="88">
        <v>195</v>
      </c>
      <c r="C201" s="85"/>
      <c r="D201" s="85"/>
      <c r="E201" s="85"/>
      <c r="F201" s="85"/>
      <c r="G201" s="85"/>
      <c r="H201" s="85"/>
      <c r="I201" s="85"/>
      <c r="J201" s="85"/>
      <c r="K201" s="85"/>
      <c r="L201" s="85"/>
      <c r="M201" s="85"/>
      <c r="N201" s="85"/>
      <c r="O201" s="82"/>
      <c r="P201" s="96"/>
      <c r="Q201" s="96"/>
      <c r="R201" s="96"/>
      <c r="S201" s="96"/>
      <c r="T201" s="96"/>
      <c r="U201" s="96"/>
      <c r="V201" s="96"/>
      <c r="W201" s="96"/>
      <c r="X201" s="77"/>
      <c r="Y201" s="77"/>
      <c r="Z201" s="77"/>
      <c r="AA201" s="77"/>
      <c r="AB201" s="77"/>
      <c r="AC201" s="77"/>
      <c r="AD201" s="77"/>
      <c r="AE201" s="77"/>
      <c r="AF201" s="77"/>
      <c r="AG201" s="77"/>
      <c r="AH201" s="77"/>
      <c r="AI201" s="77"/>
      <c r="AJ201" s="77"/>
      <c r="AK201" s="77"/>
      <c r="AL201" s="77"/>
      <c r="AM201" s="77"/>
      <c r="AN201" s="77"/>
      <c r="AO201" s="77"/>
      <c r="AP201" s="77"/>
      <c r="AQ201" s="77"/>
    </row>
    <row r="202" spans="1:43" s="98" customFormat="1" ht="13.5" thickBot="1" x14ac:dyDescent="0.25">
      <c r="A202" s="83"/>
      <c r="B202" s="88">
        <v>196</v>
      </c>
      <c r="C202" s="85"/>
      <c r="D202" s="85"/>
      <c r="E202" s="85"/>
      <c r="F202" s="85"/>
      <c r="G202" s="85"/>
      <c r="H202" s="85"/>
      <c r="I202" s="85"/>
      <c r="J202" s="85"/>
      <c r="K202" s="85"/>
      <c r="L202" s="85"/>
      <c r="M202" s="85"/>
      <c r="N202" s="85"/>
      <c r="O202" s="82"/>
      <c r="P202" s="96"/>
      <c r="Q202" s="96"/>
      <c r="R202" s="96"/>
      <c r="S202" s="96"/>
      <c r="T202" s="96"/>
      <c r="U202" s="96"/>
      <c r="V202" s="96"/>
      <c r="W202" s="96"/>
      <c r="X202" s="77"/>
      <c r="Y202" s="77"/>
      <c r="Z202" s="77"/>
      <c r="AA202" s="77"/>
      <c r="AB202" s="77"/>
      <c r="AC202" s="77"/>
      <c r="AD202" s="77"/>
      <c r="AE202" s="77"/>
      <c r="AF202" s="77"/>
      <c r="AG202" s="77"/>
      <c r="AH202" s="77"/>
      <c r="AI202" s="77"/>
      <c r="AJ202" s="77"/>
      <c r="AK202" s="77"/>
      <c r="AL202" s="77"/>
      <c r="AM202" s="77"/>
      <c r="AN202" s="77"/>
      <c r="AO202" s="77"/>
      <c r="AP202" s="77"/>
      <c r="AQ202" s="77"/>
    </row>
    <row r="203" spans="1:43" s="98" customFormat="1" ht="13.5" thickBot="1" x14ac:dyDescent="0.25">
      <c r="A203" s="83"/>
      <c r="B203" s="88">
        <v>197</v>
      </c>
      <c r="C203" s="85"/>
      <c r="D203" s="85"/>
      <c r="E203" s="85"/>
      <c r="F203" s="85"/>
      <c r="G203" s="85"/>
      <c r="H203" s="85"/>
      <c r="I203" s="85"/>
      <c r="J203" s="85"/>
      <c r="K203" s="85"/>
      <c r="L203" s="85"/>
      <c r="M203" s="85"/>
      <c r="N203" s="85"/>
      <c r="O203" s="82"/>
      <c r="P203" s="96"/>
      <c r="Q203" s="96"/>
      <c r="R203" s="96"/>
      <c r="S203" s="96"/>
      <c r="T203" s="96"/>
      <c r="U203" s="96"/>
      <c r="V203" s="96"/>
      <c r="W203" s="96"/>
      <c r="X203" s="77"/>
      <c r="Y203" s="77"/>
      <c r="Z203" s="77"/>
      <c r="AA203" s="77"/>
      <c r="AB203" s="77"/>
      <c r="AC203" s="77"/>
      <c r="AD203" s="77"/>
      <c r="AE203" s="77"/>
      <c r="AF203" s="77"/>
      <c r="AG203" s="77"/>
      <c r="AH203" s="77"/>
      <c r="AI203" s="77"/>
      <c r="AJ203" s="77"/>
      <c r="AK203" s="77"/>
      <c r="AL203" s="77"/>
      <c r="AM203" s="77"/>
      <c r="AN203" s="77"/>
      <c r="AO203" s="77"/>
      <c r="AP203" s="77"/>
      <c r="AQ203" s="77"/>
    </row>
    <row r="204" spans="1:43" s="98" customFormat="1" ht="13.5" thickBot="1" x14ac:dyDescent="0.25">
      <c r="A204" s="83"/>
      <c r="B204" s="88">
        <v>198</v>
      </c>
      <c r="C204" s="101"/>
      <c r="D204" s="101"/>
      <c r="E204" s="101"/>
      <c r="F204" s="101"/>
      <c r="G204" s="101"/>
      <c r="H204" s="101"/>
      <c r="I204" s="101"/>
      <c r="J204" s="101"/>
      <c r="K204" s="85"/>
      <c r="L204" s="85"/>
      <c r="M204" s="85"/>
      <c r="N204" s="85"/>
      <c r="O204" s="82"/>
      <c r="P204" s="96"/>
      <c r="Q204" s="96"/>
      <c r="R204" s="96"/>
      <c r="S204" s="96"/>
      <c r="T204" s="96"/>
      <c r="U204" s="96"/>
      <c r="V204" s="96"/>
      <c r="W204" s="96"/>
      <c r="X204" s="77"/>
      <c r="Y204" s="77"/>
      <c r="Z204" s="77"/>
      <c r="AA204" s="77"/>
      <c r="AB204" s="77"/>
      <c r="AC204" s="77"/>
      <c r="AD204" s="77"/>
      <c r="AE204" s="77"/>
      <c r="AF204" s="77"/>
      <c r="AG204" s="77"/>
      <c r="AH204" s="77"/>
      <c r="AI204" s="77"/>
      <c r="AJ204" s="77"/>
      <c r="AK204" s="77"/>
      <c r="AL204" s="77"/>
      <c r="AM204" s="77"/>
      <c r="AN204" s="77"/>
      <c r="AO204" s="77"/>
      <c r="AP204" s="77"/>
      <c r="AQ204" s="77"/>
    </row>
    <row r="205" spans="1:43" s="98" customFormat="1" ht="13.5" thickBot="1" x14ac:dyDescent="0.25">
      <c r="A205" s="83"/>
      <c r="B205" s="88">
        <v>199</v>
      </c>
      <c r="C205" s="85"/>
      <c r="D205" s="85"/>
      <c r="E205" s="85"/>
      <c r="F205" s="85"/>
      <c r="G205" s="85"/>
      <c r="H205" s="85"/>
      <c r="I205" s="85"/>
      <c r="J205" s="85"/>
      <c r="K205" s="85"/>
      <c r="L205" s="85"/>
      <c r="M205" s="85"/>
      <c r="N205" s="85"/>
      <c r="O205" s="82"/>
      <c r="P205" s="96"/>
      <c r="Q205" s="96"/>
      <c r="R205" s="96"/>
      <c r="S205" s="96"/>
      <c r="T205" s="96"/>
      <c r="U205" s="96"/>
      <c r="V205" s="96"/>
      <c r="W205" s="96"/>
      <c r="X205" s="77"/>
      <c r="Y205" s="77"/>
      <c r="Z205" s="77"/>
      <c r="AA205" s="77"/>
      <c r="AB205" s="77"/>
      <c r="AC205" s="77"/>
      <c r="AD205" s="77"/>
      <c r="AE205" s="77"/>
      <c r="AF205" s="77"/>
      <c r="AG205" s="77"/>
      <c r="AH205" s="77"/>
      <c r="AI205" s="77"/>
      <c r="AJ205" s="77"/>
      <c r="AK205" s="77"/>
      <c r="AL205" s="77"/>
      <c r="AM205" s="77"/>
      <c r="AN205" s="77"/>
      <c r="AO205" s="77"/>
      <c r="AP205" s="77"/>
      <c r="AQ205" s="77"/>
    </row>
    <row r="206" spans="1:43" s="98" customFormat="1" ht="13.5" thickBot="1" x14ac:dyDescent="0.25">
      <c r="A206" s="83"/>
      <c r="B206" s="88">
        <v>200</v>
      </c>
      <c r="C206" s="85"/>
      <c r="D206" s="85"/>
      <c r="E206" s="85"/>
      <c r="F206" s="85"/>
      <c r="G206" s="85"/>
      <c r="H206" s="85"/>
      <c r="I206" s="85"/>
      <c r="J206" s="85"/>
      <c r="K206" s="85"/>
      <c r="L206" s="85"/>
      <c r="M206" s="85"/>
      <c r="N206" s="85"/>
      <c r="O206" s="82"/>
      <c r="P206" s="96"/>
      <c r="Q206" s="96"/>
      <c r="R206" s="96"/>
      <c r="S206" s="96"/>
      <c r="T206" s="96"/>
      <c r="U206" s="96"/>
      <c r="V206" s="96"/>
      <c r="W206" s="96"/>
      <c r="X206" s="77"/>
      <c r="Y206" s="77"/>
      <c r="Z206" s="77"/>
      <c r="AA206" s="77"/>
      <c r="AB206" s="77"/>
      <c r="AC206" s="77"/>
      <c r="AD206" s="77"/>
      <c r="AE206" s="77"/>
      <c r="AF206" s="77"/>
      <c r="AG206" s="77"/>
      <c r="AH206" s="77"/>
      <c r="AI206" s="77"/>
      <c r="AJ206" s="77"/>
      <c r="AK206" s="77"/>
      <c r="AL206" s="77"/>
      <c r="AM206" s="77"/>
      <c r="AN206" s="77"/>
      <c r="AO206" s="77"/>
      <c r="AP206" s="77"/>
      <c r="AQ206" s="77"/>
    </row>
    <row r="207" spans="1:43" s="98" customFormat="1" ht="13.5" thickBot="1" x14ac:dyDescent="0.25">
      <c r="A207" s="83"/>
      <c r="B207" s="88">
        <v>201</v>
      </c>
      <c r="C207" s="85"/>
      <c r="D207" s="85"/>
      <c r="E207" s="85"/>
      <c r="F207" s="85"/>
      <c r="G207" s="85"/>
      <c r="H207" s="85"/>
      <c r="I207" s="85"/>
      <c r="J207" s="85"/>
      <c r="K207" s="85"/>
      <c r="L207" s="85"/>
      <c r="M207" s="85"/>
      <c r="N207" s="85"/>
      <c r="O207" s="82"/>
      <c r="P207" s="96"/>
      <c r="Q207" s="96"/>
      <c r="R207" s="96"/>
      <c r="S207" s="96"/>
      <c r="T207" s="96"/>
      <c r="U207" s="96"/>
      <c r="V207" s="96"/>
      <c r="W207" s="96"/>
      <c r="X207" s="77"/>
      <c r="Y207" s="77"/>
      <c r="Z207" s="77"/>
      <c r="AA207" s="77"/>
      <c r="AB207" s="77"/>
      <c r="AC207" s="77"/>
      <c r="AD207" s="77"/>
      <c r="AE207" s="77"/>
      <c r="AF207" s="77"/>
      <c r="AG207" s="77"/>
      <c r="AH207" s="77"/>
      <c r="AI207" s="77"/>
      <c r="AJ207" s="77"/>
      <c r="AK207" s="77"/>
      <c r="AL207" s="77"/>
      <c r="AM207" s="77"/>
      <c r="AN207" s="77"/>
      <c r="AO207" s="77"/>
      <c r="AP207" s="77"/>
      <c r="AQ207" s="77"/>
    </row>
    <row r="208" spans="1:43" s="98" customFormat="1" ht="13.5" thickBot="1" x14ac:dyDescent="0.25">
      <c r="A208" s="83"/>
      <c r="B208" s="88">
        <v>202</v>
      </c>
      <c r="C208" s="85"/>
      <c r="D208" s="85"/>
      <c r="E208" s="85"/>
      <c r="F208" s="85"/>
      <c r="G208" s="85"/>
      <c r="H208" s="85"/>
      <c r="I208" s="85"/>
      <c r="J208" s="85"/>
      <c r="K208" s="85"/>
      <c r="L208" s="85"/>
      <c r="M208" s="85"/>
      <c r="N208" s="85"/>
      <c r="O208" s="82"/>
      <c r="P208" s="96"/>
      <c r="Q208" s="96"/>
      <c r="R208" s="96"/>
      <c r="S208" s="96"/>
      <c r="T208" s="96"/>
      <c r="U208" s="96"/>
      <c r="V208" s="96"/>
      <c r="W208" s="96"/>
      <c r="X208" s="77"/>
      <c r="Y208" s="77"/>
      <c r="Z208" s="77"/>
      <c r="AA208" s="77"/>
      <c r="AB208" s="77"/>
      <c r="AC208" s="77"/>
      <c r="AD208" s="77"/>
      <c r="AE208" s="77"/>
      <c r="AF208" s="77"/>
      <c r="AG208" s="77"/>
      <c r="AH208" s="77"/>
      <c r="AI208" s="77"/>
      <c r="AJ208" s="77"/>
      <c r="AK208" s="77"/>
      <c r="AL208" s="77"/>
      <c r="AM208" s="77"/>
      <c r="AN208" s="77"/>
      <c r="AO208" s="77"/>
      <c r="AP208" s="77"/>
      <c r="AQ208" s="77"/>
    </row>
    <row r="209" spans="1:43" s="98" customFormat="1" ht="13.5" thickBot="1" x14ac:dyDescent="0.25">
      <c r="A209" s="99"/>
      <c r="B209" s="88">
        <v>203</v>
      </c>
      <c r="C209" s="95"/>
      <c r="D209" s="95"/>
      <c r="E209" s="95"/>
      <c r="F209" s="95"/>
      <c r="G209" s="95"/>
      <c r="H209" s="95"/>
      <c r="I209" s="95"/>
      <c r="J209" s="95"/>
      <c r="K209" s="95"/>
      <c r="L209" s="95"/>
      <c r="M209" s="95"/>
      <c r="N209" s="95"/>
      <c r="O209" s="95">
        <v>0.16666666666666666</v>
      </c>
      <c r="P209" s="96"/>
      <c r="Q209" s="96"/>
      <c r="R209" s="96"/>
      <c r="S209" s="96"/>
      <c r="T209" s="96"/>
      <c r="U209" s="96"/>
      <c r="V209" s="96"/>
      <c r="W209" s="96"/>
      <c r="X209" s="77"/>
      <c r="Y209" s="77"/>
      <c r="Z209" s="77"/>
      <c r="AA209" s="77"/>
      <c r="AB209" s="77"/>
      <c r="AC209" s="77"/>
      <c r="AD209" s="77"/>
      <c r="AE209" s="77"/>
      <c r="AF209" s="77"/>
      <c r="AG209" s="77"/>
      <c r="AH209" s="77"/>
      <c r="AI209" s="77"/>
      <c r="AJ209" s="77"/>
      <c r="AK209" s="77"/>
      <c r="AL209" s="77"/>
      <c r="AM209" s="77"/>
      <c r="AN209" s="77"/>
      <c r="AO209" s="77"/>
      <c r="AP209" s="77"/>
      <c r="AQ209" s="77"/>
    </row>
    <row r="210" spans="1:43" s="98" customFormat="1" ht="13.5" thickBot="1" x14ac:dyDescent="0.25">
      <c r="A210" s="99"/>
      <c r="B210" s="88">
        <v>204</v>
      </c>
      <c r="C210" s="95"/>
      <c r="D210" s="95"/>
      <c r="E210" s="95"/>
      <c r="F210" s="95"/>
      <c r="G210" s="95"/>
      <c r="H210" s="95"/>
      <c r="I210" s="95"/>
      <c r="J210" s="95"/>
      <c r="K210" s="95"/>
      <c r="L210" s="95"/>
      <c r="M210" s="95"/>
      <c r="N210" s="95"/>
      <c r="O210" s="82"/>
      <c r="P210" s="96"/>
      <c r="Q210" s="96"/>
      <c r="R210" s="96"/>
      <c r="S210" s="96"/>
      <c r="T210" s="96"/>
      <c r="U210" s="96"/>
      <c r="V210" s="96"/>
      <c r="W210" s="96"/>
      <c r="X210" s="77"/>
      <c r="Y210" s="77"/>
      <c r="Z210" s="77"/>
      <c r="AA210" s="77"/>
      <c r="AB210" s="77"/>
      <c r="AC210" s="77"/>
      <c r="AD210" s="77"/>
      <c r="AE210" s="77"/>
      <c r="AF210" s="77"/>
      <c r="AG210" s="77"/>
      <c r="AH210" s="77"/>
      <c r="AI210" s="77"/>
      <c r="AJ210" s="77"/>
      <c r="AK210" s="77"/>
      <c r="AL210" s="77"/>
      <c r="AM210" s="77"/>
      <c r="AN210" s="77"/>
      <c r="AO210" s="77"/>
      <c r="AP210" s="77"/>
      <c r="AQ210" s="77"/>
    </row>
    <row r="211" spans="1:43" s="98" customFormat="1" ht="13.5" thickBot="1" x14ac:dyDescent="0.25">
      <c r="A211" s="99"/>
      <c r="B211" s="88">
        <v>205</v>
      </c>
      <c r="C211" s="95"/>
      <c r="D211" s="95"/>
      <c r="E211" s="95"/>
      <c r="F211" s="95"/>
      <c r="G211" s="95"/>
      <c r="H211" s="95"/>
      <c r="I211" s="95"/>
      <c r="J211" s="95"/>
      <c r="K211" s="95"/>
      <c r="L211" s="95"/>
      <c r="M211" s="95"/>
      <c r="N211" s="95"/>
      <c r="O211" s="82"/>
      <c r="P211" s="96"/>
      <c r="Q211" s="96"/>
      <c r="R211" s="96"/>
      <c r="S211" s="96"/>
      <c r="T211" s="96"/>
      <c r="U211" s="96"/>
      <c r="V211" s="96"/>
      <c r="W211" s="96"/>
      <c r="X211" s="77"/>
      <c r="Y211" s="77"/>
      <c r="Z211" s="77"/>
      <c r="AA211" s="77"/>
      <c r="AB211" s="77"/>
      <c r="AC211" s="77"/>
      <c r="AD211" s="77"/>
      <c r="AE211" s="77"/>
      <c r="AF211" s="77"/>
      <c r="AG211" s="77"/>
      <c r="AH211" s="77"/>
      <c r="AI211" s="77"/>
      <c r="AJ211" s="77"/>
      <c r="AK211" s="77"/>
      <c r="AL211" s="77"/>
      <c r="AM211" s="77"/>
      <c r="AN211" s="77"/>
      <c r="AO211" s="77"/>
      <c r="AP211" s="77"/>
      <c r="AQ211" s="77"/>
    </row>
    <row r="212" spans="1:43" s="98" customFormat="1" ht="13.5" thickBot="1" x14ac:dyDescent="0.25">
      <c r="A212" s="99"/>
      <c r="B212" s="88">
        <v>206</v>
      </c>
      <c r="C212" s="95"/>
      <c r="D212" s="95"/>
      <c r="E212" s="95"/>
      <c r="F212" s="95"/>
      <c r="G212" s="95"/>
      <c r="H212" s="95"/>
      <c r="I212" s="95"/>
      <c r="J212" s="95"/>
      <c r="K212" s="95"/>
      <c r="L212" s="95"/>
      <c r="M212" s="95"/>
      <c r="N212" s="95"/>
      <c r="O212" s="82"/>
      <c r="P212" s="96"/>
      <c r="Q212" s="96"/>
      <c r="R212" s="96"/>
      <c r="S212" s="96"/>
      <c r="T212" s="96"/>
      <c r="U212" s="96"/>
      <c r="V212" s="96"/>
      <c r="W212" s="96"/>
      <c r="X212" s="77"/>
      <c r="Y212" s="77"/>
      <c r="Z212" s="77"/>
      <c r="AA212" s="77"/>
      <c r="AB212" s="77"/>
      <c r="AC212" s="77"/>
      <c r="AD212" s="77"/>
      <c r="AE212" s="77"/>
      <c r="AF212" s="77"/>
      <c r="AG212" s="77"/>
      <c r="AH212" s="77"/>
      <c r="AI212" s="77"/>
      <c r="AJ212" s="77"/>
      <c r="AK212" s="77"/>
      <c r="AL212" s="77"/>
      <c r="AM212" s="77"/>
      <c r="AN212" s="77"/>
      <c r="AO212" s="77"/>
      <c r="AP212" s="77"/>
      <c r="AQ212" s="77"/>
    </row>
    <row r="213" spans="1:43" s="98" customFormat="1" ht="13.5" thickBot="1" x14ac:dyDescent="0.25">
      <c r="A213" s="99"/>
      <c r="B213" s="88">
        <v>207</v>
      </c>
      <c r="C213" s="95"/>
      <c r="D213" s="95"/>
      <c r="E213" s="95"/>
      <c r="F213" s="95"/>
      <c r="G213" s="95"/>
      <c r="H213" s="95"/>
      <c r="I213" s="95"/>
      <c r="J213" s="95"/>
      <c r="K213" s="95"/>
      <c r="L213" s="95"/>
      <c r="M213" s="95"/>
      <c r="N213" s="95"/>
      <c r="O213" s="82"/>
      <c r="P213" s="96"/>
      <c r="Q213" s="96"/>
      <c r="R213" s="96"/>
      <c r="S213" s="96"/>
      <c r="T213" s="96"/>
      <c r="U213" s="96"/>
      <c r="V213" s="96"/>
      <c r="W213" s="96"/>
      <c r="X213" s="77"/>
      <c r="Y213" s="77"/>
      <c r="Z213" s="77"/>
      <c r="AA213" s="77"/>
      <c r="AB213" s="77"/>
      <c r="AC213" s="77"/>
      <c r="AD213" s="77"/>
      <c r="AE213" s="77"/>
      <c r="AF213" s="77"/>
      <c r="AG213" s="77"/>
      <c r="AH213" s="77"/>
      <c r="AI213" s="77"/>
      <c r="AJ213" s="77"/>
      <c r="AK213" s="77"/>
      <c r="AL213" s="77"/>
      <c r="AM213" s="77"/>
      <c r="AN213" s="77"/>
      <c r="AO213" s="77"/>
      <c r="AP213" s="77"/>
      <c r="AQ213" s="77"/>
    </row>
    <row r="214" spans="1:43" s="98" customFormat="1" ht="13.5" thickBot="1" x14ac:dyDescent="0.25">
      <c r="A214" s="83"/>
      <c r="B214" s="88">
        <v>208</v>
      </c>
      <c r="C214" s="85"/>
      <c r="D214" s="85"/>
      <c r="E214" s="85"/>
      <c r="F214" s="85"/>
      <c r="G214" s="85"/>
      <c r="H214" s="85"/>
      <c r="I214" s="85"/>
      <c r="J214" s="85"/>
      <c r="K214" s="85"/>
      <c r="L214" s="85"/>
      <c r="M214" s="85"/>
      <c r="N214" s="85"/>
      <c r="O214" s="85">
        <v>0.125</v>
      </c>
      <c r="P214" s="96"/>
      <c r="Q214" s="96"/>
      <c r="R214" s="96"/>
      <c r="S214" s="96"/>
      <c r="T214" s="96"/>
      <c r="U214" s="96"/>
      <c r="V214" s="96"/>
      <c r="W214" s="96"/>
      <c r="X214" s="77"/>
      <c r="Y214" s="77"/>
      <c r="Z214" s="77"/>
      <c r="AA214" s="77"/>
      <c r="AB214" s="77"/>
      <c r="AC214" s="77"/>
      <c r="AD214" s="77"/>
      <c r="AE214" s="77"/>
      <c r="AF214" s="77"/>
      <c r="AG214" s="77"/>
      <c r="AH214" s="77"/>
      <c r="AI214" s="77"/>
      <c r="AJ214" s="77"/>
      <c r="AK214" s="77"/>
      <c r="AL214" s="77"/>
      <c r="AM214" s="77"/>
      <c r="AN214" s="77"/>
      <c r="AO214" s="77"/>
      <c r="AP214" s="77"/>
      <c r="AQ214" s="77"/>
    </row>
    <row r="215" spans="1:43" s="98" customFormat="1" ht="13.5" thickBot="1" x14ac:dyDescent="0.25">
      <c r="A215" s="99"/>
      <c r="B215" s="88">
        <v>209</v>
      </c>
      <c r="C215" s="95"/>
      <c r="D215" s="95"/>
      <c r="E215" s="95"/>
      <c r="F215" s="95"/>
      <c r="G215" s="95"/>
      <c r="H215" s="95"/>
      <c r="I215" s="95"/>
      <c r="J215" s="95"/>
      <c r="K215" s="95"/>
      <c r="L215" s="95"/>
      <c r="M215" s="95"/>
      <c r="N215" s="95"/>
      <c r="O215" s="82"/>
      <c r="P215" s="96"/>
      <c r="Q215" s="96"/>
      <c r="R215" s="96"/>
      <c r="S215" s="96"/>
      <c r="T215" s="96"/>
      <c r="U215" s="96"/>
      <c r="V215" s="96"/>
      <c r="W215" s="96"/>
      <c r="X215" s="77"/>
      <c r="Y215" s="77"/>
      <c r="Z215" s="77"/>
      <c r="AA215" s="77"/>
      <c r="AB215" s="77"/>
      <c r="AC215" s="77"/>
      <c r="AD215" s="77"/>
      <c r="AE215" s="77"/>
      <c r="AF215" s="77"/>
      <c r="AG215" s="77"/>
      <c r="AH215" s="77"/>
      <c r="AI215" s="77"/>
      <c r="AJ215" s="77"/>
      <c r="AK215" s="77"/>
      <c r="AL215" s="77"/>
      <c r="AM215" s="77"/>
      <c r="AN215" s="77"/>
      <c r="AO215" s="77"/>
      <c r="AP215" s="77"/>
      <c r="AQ215" s="77"/>
    </row>
    <row r="216" spans="1:43" s="98" customFormat="1" ht="13.5" thickBot="1" x14ac:dyDescent="0.25">
      <c r="A216" s="99"/>
      <c r="B216" s="88">
        <v>210</v>
      </c>
      <c r="C216" s="95"/>
      <c r="D216" s="95"/>
      <c r="E216" s="95"/>
      <c r="F216" s="95"/>
      <c r="G216" s="95"/>
      <c r="H216" s="95"/>
      <c r="I216" s="95"/>
      <c r="J216" s="95"/>
      <c r="K216" s="95"/>
      <c r="L216" s="95"/>
      <c r="M216" s="95"/>
      <c r="N216" s="95"/>
      <c r="O216" s="82"/>
      <c r="P216" s="96"/>
      <c r="Q216" s="96"/>
      <c r="R216" s="96"/>
      <c r="S216" s="96"/>
      <c r="T216" s="96"/>
      <c r="U216" s="96"/>
      <c r="V216" s="96"/>
      <c r="W216" s="96"/>
      <c r="X216" s="77"/>
      <c r="Y216" s="77"/>
      <c r="Z216" s="77"/>
      <c r="AA216" s="77"/>
      <c r="AB216" s="77"/>
      <c r="AC216" s="77"/>
      <c r="AD216" s="77"/>
      <c r="AE216" s="77"/>
      <c r="AF216" s="77"/>
      <c r="AG216" s="77"/>
      <c r="AH216" s="77"/>
      <c r="AI216" s="77"/>
      <c r="AJ216" s="77"/>
      <c r="AK216" s="77"/>
      <c r="AL216" s="77"/>
      <c r="AM216" s="77"/>
      <c r="AN216" s="77"/>
      <c r="AO216" s="77"/>
      <c r="AP216" s="77"/>
      <c r="AQ216" s="77"/>
    </row>
    <row r="217" spans="1:43" s="98" customFormat="1" ht="13.5" thickBot="1" x14ac:dyDescent="0.25">
      <c r="A217" s="99"/>
      <c r="B217" s="88">
        <v>211</v>
      </c>
      <c r="C217" s="100"/>
      <c r="D217" s="100"/>
      <c r="E217" s="100"/>
      <c r="F217" s="100"/>
      <c r="G217" s="100"/>
      <c r="H217" s="100"/>
      <c r="I217" s="100"/>
      <c r="J217" s="100"/>
      <c r="K217" s="100"/>
      <c r="L217" s="100"/>
      <c r="M217" s="100"/>
      <c r="N217" s="100"/>
      <c r="O217" s="100">
        <v>0.125</v>
      </c>
      <c r="P217" s="96"/>
      <c r="Q217" s="96"/>
      <c r="R217" s="96"/>
      <c r="S217" s="96"/>
      <c r="T217" s="96"/>
      <c r="U217" s="96"/>
      <c r="V217" s="96"/>
      <c r="W217" s="96"/>
      <c r="X217" s="77"/>
      <c r="Y217" s="77"/>
      <c r="Z217" s="77"/>
      <c r="AA217" s="77"/>
      <c r="AB217" s="77"/>
      <c r="AC217" s="77"/>
      <c r="AD217" s="77"/>
      <c r="AE217" s="77"/>
      <c r="AF217" s="77"/>
      <c r="AG217" s="77"/>
      <c r="AH217" s="77"/>
      <c r="AI217" s="77"/>
      <c r="AJ217" s="77"/>
      <c r="AK217" s="77"/>
      <c r="AL217" s="77"/>
      <c r="AM217" s="77"/>
      <c r="AN217" s="77"/>
      <c r="AO217" s="77"/>
      <c r="AP217" s="77"/>
      <c r="AQ217" s="77"/>
    </row>
    <row r="218" spans="1:43" s="98" customFormat="1" ht="13.5" thickBot="1" x14ac:dyDescent="0.25">
      <c r="A218" s="83"/>
      <c r="B218" s="88">
        <v>212</v>
      </c>
      <c r="C218" s="85"/>
      <c r="D218" s="85"/>
      <c r="E218" s="85"/>
      <c r="F218" s="85"/>
      <c r="G218" s="85"/>
      <c r="H218" s="85"/>
      <c r="I218" s="85"/>
      <c r="J218" s="85"/>
      <c r="K218" s="85"/>
      <c r="L218" s="85"/>
      <c r="M218" s="85"/>
      <c r="N218" s="85"/>
      <c r="O218" s="82"/>
      <c r="P218" s="96"/>
      <c r="Q218" s="96"/>
      <c r="R218" s="96"/>
      <c r="S218" s="96"/>
      <c r="T218" s="96"/>
      <c r="U218" s="96"/>
      <c r="V218" s="96"/>
      <c r="W218" s="96"/>
      <c r="X218" s="77"/>
      <c r="Y218" s="77"/>
      <c r="Z218" s="77"/>
      <c r="AA218" s="77"/>
      <c r="AB218" s="77"/>
      <c r="AC218" s="77"/>
      <c r="AD218" s="77"/>
      <c r="AE218" s="77"/>
      <c r="AF218" s="77"/>
      <c r="AG218" s="77"/>
      <c r="AH218" s="77"/>
      <c r="AI218" s="77"/>
      <c r="AJ218" s="77"/>
      <c r="AK218" s="77"/>
      <c r="AL218" s="77"/>
      <c r="AM218" s="77"/>
      <c r="AN218" s="77"/>
      <c r="AO218" s="77"/>
      <c r="AP218" s="77"/>
      <c r="AQ218" s="77"/>
    </row>
    <row r="219" spans="1:43" s="98" customFormat="1" ht="13.5" thickBot="1" x14ac:dyDescent="0.25">
      <c r="A219" s="83"/>
      <c r="B219" s="88">
        <v>213</v>
      </c>
      <c r="C219" s="85"/>
      <c r="D219" s="85"/>
      <c r="E219" s="85"/>
      <c r="F219" s="85"/>
      <c r="G219" s="85"/>
      <c r="H219" s="85"/>
      <c r="I219" s="85"/>
      <c r="J219" s="85"/>
      <c r="K219" s="85"/>
      <c r="L219" s="85"/>
      <c r="M219" s="85"/>
      <c r="N219" s="85"/>
      <c r="O219" s="82"/>
      <c r="P219" s="96"/>
      <c r="Q219" s="96"/>
      <c r="R219" s="96"/>
      <c r="S219" s="96"/>
      <c r="T219" s="96"/>
      <c r="U219" s="96"/>
      <c r="V219" s="96"/>
      <c r="W219" s="96"/>
      <c r="X219" s="77"/>
      <c r="Y219" s="77"/>
      <c r="Z219" s="77"/>
      <c r="AA219" s="77"/>
      <c r="AB219" s="77"/>
      <c r="AC219" s="77"/>
      <c r="AD219" s="77"/>
      <c r="AE219" s="77"/>
      <c r="AF219" s="77"/>
      <c r="AG219" s="77"/>
      <c r="AH219" s="77"/>
      <c r="AI219" s="77"/>
      <c r="AJ219" s="77"/>
      <c r="AK219" s="77"/>
      <c r="AL219" s="77"/>
      <c r="AM219" s="77"/>
      <c r="AN219" s="77"/>
      <c r="AO219" s="77"/>
      <c r="AP219" s="77"/>
      <c r="AQ219" s="77"/>
    </row>
    <row r="220" spans="1:43" s="98" customFormat="1" ht="13.5" thickBot="1" x14ac:dyDescent="0.25">
      <c r="A220" s="83"/>
      <c r="B220" s="88">
        <v>214</v>
      </c>
      <c r="C220" s="85"/>
      <c r="D220" s="85"/>
      <c r="E220" s="85"/>
      <c r="F220" s="85"/>
      <c r="G220" s="85"/>
      <c r="H220" s="85"/>
      <c r="I220" s="85"/>
      <c r="J220" s="85"/>
      <c r="K220" s="85"/>
      <c r="L220" s="85"/>
      <c r="M220" s="85"/>
      <c r="N220" s="85"/>
      <c r="O220" s="82"/>
      <c r="P220" s="96"/>
      <c r="Q220" s="96"/>
      <c r="R220" s="96"/>
      <c r="S220" s="96"/>
      <c r="T220" s="96"/>
      <c r="U220" s="96"/>
      <c r="V220" s="96"/>
      <c r="W220" s="96"/>
      <c r="X220" s="77"/>
      <c r="Y220" s="77"/>
      <c r="Z220" s="77"/>
      <c r="AA220" s="77"/>
      <c r="AB220" s="77"/>
      <c r="AC220" s="77"/>
      <c r="AD220" s="77"/>
      <c r="AE220" s="77"/>
      <c r="AF220" s="77"/>
      <c r="AG220" s="77"/>
      <c r="AH220" s="77"/>
      <c r="AI220" s="77"/>
      <c r="AJ220" s="77"/>
      <c r="AK220" s="77"/>
      <c r="AL220" s="77"/>
      <c r="AM220" s="77"/>
      <c r="AN220" s="77"/>
      <c r="AO220" s="77"/>
      <c r="AP220" s="77"/>
      <c r="AQ220" s="77"/>
    </row>
    <row r="221" spans="1:43" s="98" customFormat="1" ht="13.5" thickBot="1" x14ac:dyDescent="0.25">
      <c r="A221" s="83"/>
      <c r="B221" s="88">
        <v>215</v>
      </c>
      <c r="C221" s="85"/>
      <c r="D221" s="85"/>
      <c r="E221" s="85"/>
      <c r="F221" s="85"/>
      <c r="G221" s="85"/>
      <c r="H221" s="85"/>
      <c r="I221" s="85"/>
      <c r="J221" s="85"/>
      <c r="K221" s="85"/>
      <c r="L221" s="85"/>
      <c r="M221" s="85"/>
      <c r="N221" s="85"/>
      <c r="O221" s="82"/>
      <c r="P221" s="96"/>
      <c r="Q221" s="96"/>
      <c r="R221" s="96"/>
      <c r="S221" s="96"/>
      <c r="T221" s="96"/>
      <c r="U221" s="96"/>
      <c r="V221" s="96"/>
      <c r="W221" s="96"/>
      <c r="X221" s="77"/>
      <c r="Y221" s="77"/>
      <c r="Z221" s="77"/>
      <c r="AA221" s="77"/>
      <c r="AB221" s="77"/>
      <c r="AC221" s="77"/>
      <c r="AD221" s="77"/>
      <c r="AE221" s="77"/>
      <c r="AF221" s="77"/>
      <c r="AG221" s="77"/>
      <c r="AH221" s="77"/>
      <c r="AI221" s="77"/>
      <c r="AJ221" s="77"/>
      <c r="AK221" s="77"/>
      <c r="AL221" s="77"/>
      <c r="AM221" s="77"/>
      <c r="AN221" s="77"/>
      <c r="AO221" s="77"/>
      <c r="AP221" s="77"/>
      <c r="AQ221" s="77"/>
    </row>
    <row r="222" spans="1:43" s="98" customFormat="1" ht="13.5" thickBot="1" x14ac:dyDescent="0.25">
      <c r="A222" s="83"/>
      <c r="B222" s="88">
        <v>216</v>
      </c>
      <c r="C222" s="101"/>
      <c r="D222" s="101"/>
      <c r="E222" s="101"/>
      <c r="F222" s="85"/>
      <c r="G222" s="85"/>
      <c r="H222" s="85"/>
      <c r="I222" s="85"/>
      <c r="J222" s="85"/>
      <c r="K222" s="85"/>
      <c r="L222" s="85"/>
      <c r="M222" s="85"/>
      <c r="N222" s="85"/>
      <c r="O222" s="82"/>
      <c r="P222" s="96"/>
      <c r="Q222" s="96"/>
      <c r="R222" s="96"/>
      <c r="S222" s="96"/>
      <c r="T222" s="96"/>
      <c r="U222" s="96"/>
      <c r="V222" s="96"/>
      <c r="W222" s="96"/>
      <c r="X222" s="77"/>
      <c r="Y222" s="77"/>
      <c r="Z222" s="77"/>
      <c r="AA222" s="77"/>
      <c r="AB222" s="77"/>
      <c r="AC222" s="77"/>
      <c r="AD222" s="77"/>
      <c r="AE222" s="77"/>
      <c r="AF222" s="77"/>
      <c r="AG222" s="77"/>
      <c r="AH222" s="77"/>
      <c r="AI222" s="77"/>
      <c r="AJ222" s="77"/>
      <c r="AK222" s="77"/>
      <c r="AL222" s="77"/>
      <c r="AM222" s="77"/>
      <c r="AN222" s="77"/>
      <c r="AO222" s="77"/>
      <c r="AP222" s="77"/>
      <c r="AQ222" s="77"/>
    </row>
    <row r="223" spans="1:43" s="98" customFormat="1" ht="13.5" thickBot="1" x14ac:dyDescent="0.25">
      <c r="A223" s="83"/>
      <c r="B223" s="88">
        <v>217</v>
      </c>
      <c r="C223" s="101"/>
      <c r="D223" s="101"/>
      <c r="E223" s="101"/>
      <c r="F223" s="101"/>
      <c r="G223" s="85"/>
      <c r="H223" s="85"/>
      <c r="I223" s="85"/>
      <c r="J223" s="85"/>
      <c r="K223" s="85"/>
      <c r="L223" s="85"/>
      <c r="M223" s="85"/>
      <c r="N223" s="85"/>
      <c r="O223" s="82"/>
      <c r="P223" s="96"/>
      <c r="Q223" s="96"/>
      <c r="R223" s="96"/>
      <c r="S223" s="96"/>
      <c r="T223" s="96"/>
      <c r="U223" s="96"/>
      <c r="V223" s="96"/>
      <c r="W223" s="96"/>
      <c r="X223" s="77"/>
      <c r="Y223" s="77"/>
      <c r="Z223" s="77"/>
      <c r="AA223" s="77"/>
      <c r="AB223" s="77"/>
      <c r="AC223" s="77"/>
      <c r="AD223" s="77"/>
      <c r="AE223" s="77"/>
      <c r="AF223" s="77"/>
      <c r="AG223" s="77"/>
      <c r="AH223" s="77"/>
      <c r="AI223" s="77"/>
      <c r="AJ223" s="77"/>
      <c r="AK223" s="77"/>
      <c r="AL223" s="77"/>
      <c r="AM223" s="77"/>
      <c r="AN223" s="77"/>
      <c r="AO223" s="77"/>
      <c r="AP223" s="77"/>
      <c r="AQ223" s="77"/>
    </row>
    <row r="224" spans="1:43" s="98" customFormat="1" ht="13.5" thickBot="1" x14ac:dyDescent="0.25">
      <c r="A224" s="83"/>
      <c r="B224" s="88">
        <v>218</v>
      </c>
      <c r="C224" s="85"/>
      <c r="D224" s="85"/>
      <c r="E224" s="85"/>
      <c r="F224" s="85"/>
      <c r="G224" s="85"/>
      <c r="H224" s="85"/>
      <c r="I224" s="85"/>
      <c r="J224" s="85"/>
      <c r="K224" s="85"/>
      <c r="L224" s="85"/>
      <c r="M224" s="85"/>
      <c r="N224" s="85"/>
      <c r="O224" s="82"/>
      <c r="P224" s="96"/>
      <c r="Q224" s="96"/>
      <c r="R224" s="96"/>
      <c r="S224" s="96"/>
      <c r="T224" s="96"/>
      <c r="U224" s="96"/>
      <c r="V224" s="96"/>
      <c r="W224" s="96"/>
      <c r="X224" s="77"/>
      <c r="Y224" s="77"/>
      <c r="Z224" s="77"/>
      <c r="AA224" s="77"/>
      <c r="AB224" s="77"/>
      <c r="AC224" s="77"/>
      <c r="AD224" s="77"/>
      <c r="AE224" s="77"/>
      <c r="AF224" s="77"/>
      <c r="AG224" s="77"/>
      <c r="AH224" s="77"/>
      <c r="AI224" s="77"/>
      <c r="AJ224" s="77"/>
      <c r="AK224" s="77"/>
      <c r="AL224" s="77"/>
      <c r="AM224" s="77"/>
      <c r="AN224" s="77"/>
      <c r="AO224" s="77"/>
      <c r="AP224" s="77"/>
      <c r="AQ224" s="77"/>
    </row>
    <row r="225" spans="1:43" s="98" customFormat="1" ht="13.5" thickBot="1" x14ac:dyDescent="0.25">
      <c r="A225" s="83"/>
      <c r="B225" s="88">
        <v>219</v>
      </c>
      <c r="C225" s="85"/>
      <c r="D225" s="85"/>
      <c r="E225" s="85"/>
      <c r="F225" s="85"/>
      <c r="G225" s="85"/>
      <c r="H225" s="85"/>
      <c r="I225" s="85"/>
      <c r="J225" s="85"/>
      <c r="K225" s="85"/>
      <c r="L225" s="85"/>
      <c r="M225" s="85"/>
      <c r="N225" s="85"/>
      <c r="O225" s="82"/>
      <c r="P225" s="96"/>
      <c r="Q225" s="96"/>
      <c r="R225" s="96"/>
      <c r="S225" s="96"/>
      <c r="T225" s="96"/>
      <c r="U225" s="96"/>
      <c r="V225" s="96"/>
      <c r="W225" s="96"/>
      <c r="X225" s="77"/>
      <c r="Y225" s="77"/>
      <c r="Z225" s="77"/>
      <c r="AA225" s="77"/>
      <c r="AB225" s="77"/>
      <c r="AC225" s="77"/>
      <c r="AD225" s="77"/>
      <c r="AE225" s="77"/>
      <c r="AF225" s="77"/>
      <c r="AG225" s="77"/>
      <c r="AH225" s="77"/>
      <c r="AI225" s="77"/>
      <c r="AJ225" s="77"/>
      <c r="AK225" s="77"/>
      <c r="AL225" s="77"/>
      <c r="AM225" s="77"/>
      <c r="AN225" s="77"/>
      <c r="AO225" s="77"/>
      <c r="AP225" s="77"/>
      <c r="AQ225" s="77"/>
    </row>
    <row r="226" spans="1:43" s="98" customFormat="1" ht="15" customHeight="1" thickBot="1" x14ac:dyDescent="0.25">
      <c r="A226" s="83"/>
      <c r="B226" s="88">
        <v>220</v>
      </c>
      <c r="C226" s="85"/>
      <c r="D226" s="85"/>
      <c r="E226" s="85"/>
      <c r="F226" s="85"/>
      <c r="G226" s="85"/>
      <c r="H226" s="85"/>
      <c r="I226" s="85"/>
      <c r="J226" s="85"/>
      <c r="K226" s="85"/>
      <c r="L226" s="85"/>
      <c r="M226" s="85"/>
      <c r="N226" s="85"/>
      <c r="O226" s="82"/>
      <c r="P226" s="96"/>
      <c r="Q226" s="96"/>
      <c r="R226" s="96"/>
      <c r="S226" s="96"/>
      <c r="T226" s="96"/>
      <c r="U226" s="96"/>
      <c r="V226" s="96"/>
      <c r="W226" s="96"/>
      <c r="X226" s="77"/>
      <c r="Y226" s="77"/>
      <c r="Z226" s="77"/>
      <c r="AA226" s="77"/>
      <c r="AB226" s="77"/>
      <c r="AC226" s="77"/>
      <c r="AD226" s="77"/>
      <c r="AE226" s="77"/>
      <c r="AF226" s="77"/>
      <c r="AG226" s="77"/>
      <c r="AH226" s="77"/>
      <c r="AI226" s="77"/>
      <c r="AJ226" s="77"/>
      <c r="AK226" s="77"/>
      <c r="AL226" s="77"/>
      <c r="AM226" s="77"/>
      <c r="AN226" s="77"/>
      <c r="AO226" s="77"/>
      <c r="AP226" s="77"/>
      <c r="AQ226" s="77"/>
    </row>
    <row r="227" spans="1:43" s="98" customFormat="1" ht="14.25" customHeight="1" thickBot="1" x14ac:dyDescent="0.25">
      <c r="A227" s="83"/>
      <c r="B227" s="88">
        <v>221</v>
      </c>
      <c r="C227" s="101"/>
      <c r="D227" s="101"/>
      <c r="E227" s="101"/>
      <c r="F227" s="101"/>
      <c r="G227" s="101"/>
      <c r="H227" s="101"/>
      <c r="I227" s="101"/>
      <c r="J227" s="101"/>
      <c r="K227" s="101"/>
      <c r="L227" s="101"/>
      <c r="M227" s="85"/>
      <c r="N227" s="85"/>
      <c r="O227" s="82"/>
      <c r="P227" s="96"/>
      <c r="Q227" s="96"/>
      <c r="R227" s="96"/>
      <c r="S227" s="96"/>
      <c r="T227" s="96"/>
      <c r="U227" s="96"/>
      <c r="V227" s="96"/>
      <c r="W227" s="96"/>
      <c r="X227" s="77"/>
      <c r="Y227" s="77"/>
      <c r="Z227" s="77"/>
      <c r="AA227" s="77"/>
      <c r="AB227" s="77"/>
      <c r="AC227" s="77"/>
      <c r="AD227" s="77"/>
      <c r="AE227" s="77"/>
      <c r="AF227" s="77"/>
      <c r="AG227" s="77"/>
      <c r="AH227" s="77"/>
      <c r="AI227" s="77"/>
      <c r="AJ227" s="77"/>
      <c r="AK227" s="77"/>
      <c r="AL227" s="77"/>
      <c r="AM227" s="77"/>
      <c r="AN227" s="77"/>
      <c r="AO227" s="77"/>
      <c r="AP227" s="77"/>
      <c r="AQ227" s="77"/>
    </row>
    <row r="228" spans="1:43" s="98" customFormat="1" ht="13.5" thickBot="1" x14ac:dyDescent="0.25">
      <c r="A228" s="102"/>
      <c r="B228" s="103"/>
      <c r="C228" s="104"/>
      <c r="D228" s="105"/>
      <c r="E228" s="104"/>
      <c r="F228" s="104"/>
      <c r="G228" s="106"/>
      <c r="H228" s="104"/>
      <c r="I228" s="105"/>
      <c r="J228" s="104"/>
      <c r="K228" s="104"/>
      <c r="L228" s="104"/>
      <c r="M228" s="104"/>
      <c r="N228" s="104"/>
      <c r="O228" s="82"/>
      <c r="P228" s="96"/>
      <c r="Q228" s="96"/>
      <c r="R228" s="96"/>
      <c r="S228" s="96"/>
      <c r="T228" s="96"/>
      <c r="U228" s="96"/>
      <c r="V228" s="96"/>
      <c r="W228" s="96"/>
      <c r="X228" s="77"/>
      <c r="Y228" s="77"/>
      <c r="Z228" s="77"/>
      <c r="AA228" s="77"/>
      <c r="AB228" s="77"/>
      <c r="AC228" s="77"/>
      <c r="AD228" s="77"/>
      <c r="AE228" s="77"/>
      <c r="AF228" s="77"/>
      <c r="AG228" s="77"/>
      <c r="AH228" s="77"/>
      <c r="AI228" s="77"/>
      <c r="AJ228" s="77"/>
      <c r="AK228" s="77"/>
      <c r="AL228" s="77"/>
      <c r="AM228" s="77"/>
      <c r="AN228" s="77"/>
      <c r="AO228" s="77"/>
      <c r="AP228" s="77"/>
      <c r="AQ228" s="77"/>
    </row>
    <row r="229" spans="1:43" s="113" customFormat="1" ht="15.75" x14ac:dyDescent="0.25">
      <c r="A229" s="107"/>
      <c r="B229" s="108"/>
      <c r="C229" s="109"/>
      <c r="D229" s="110"/>
      <c r="E229" s="109"/>
      <c r="F229" s="109"/>
      <c r="G229" s="111"/>
      <c r="H229" s="109"/>
      <c r="I229" s="110"/>
      <c r="J229" s="109"/>
      <c r="K229" s="109"/>
      <c r="L229" s="109"/>
      <c r="M229" s="109"/>
      <c r="N229" s="109"/>
      <c r="O229" s="108"/>
      <c r="P229" s="112"/>
      <c r="Q229" s="112"/>
      <c r="R229" s="112"/>
      <c r="S229" s="112"/>
      <c r="T229" s="112"/>
      <c r="U229" s="112"/>
      <c r="V229" s="112"/>
      <c r="W229" s="112"/>
      <c r="X229" s="108"/>
      <c r="Y229" s="108"/>
      <c r="Z229" s="108"/>
      <c r="AA229" s="108"/>
      <c r="AB229" s="108"/>
      <c r="AC229" s="108"/>
      <c r="AD229" s="108"/>
      <c r="AE229" s="108"/>
      <c r="AF229" s="108"/>
      <c r="AG229" s="108"/>
      <c r="AH229" s="108"/>
      <c r="AI229" s="108"/>
      <c r="AJ229" s="108"/>
      <c r="AK229" s="108"/>
      <c r="AL229" s="108"/>
      <c r="AM229" s="108"/>
      <c r="AN229" s="108"/>
      <c r="AO229" s="108"/>
      <c r="AP229" s="108"/>
      <c r="AQ229" s="108"/>
    </row>
    <row r="230" spans="1:43" s="113" customFormat="1" ht="15.75" x14ac:dyDescent="0.25">
      <c r="A230" s="107" t="s">
        <v>46</v>
      </c>
      <c r="B230" s="108"/>
      <c r="C230" s="114">
        <f>COUNTIF(C$7:C$227,1/4)</f>
        <v>0</v>
      </c>
      <c r="D230" s="114">
        <f>COUNTIF(D$7:D$227,1/4)</f>
        <v>0</v>
      </c>
      <c r="E230" s="114">
        <f t="shared" ref="E230:N230" si="0">COUNTIF(E$7:E$227,1/4)</f>
        <v>0</v>
      </c>
      <c r="F230" s="114">
        <f t="shared" si="0"/>
        <v>0</v>
      </c>
      <c r="G230" s="114">
        <f t="shared" si="0"/>
        <v>0</v>
      </c>
      <c r="H230" s="114">
        <f t="shared" si="0"/>
        <v>0</v>
      </c>
      <c r="I230" s="114">
        <f t="shared" si="0"/>
        <v>0</v>
      </c>
      <c r="J230" s="114">
        <f t="shared" si="0"/>
        <v>0</v>
      </c>
      <c r="K230" s="114">
        <f t="shared" si="0"/>
        <v>0</v>
      </c>
      <c r="L230" s="114">
        <f t="shared" si="0"/>
        <v>0</v>
      </c>
      <c r="M230" s="114">
        <f t="shared" si="0"/>
        <v>0</v>
      </c>
      <c r="N230" s="114">
        <f t="shared" si="0"/>
        <v>0</v>
      </c>
      <c r="O230" s="115"/>
      <c r="P230" s="112"/>
      <c r="Q230" s="112"/>
      <c r="R230" s="112"/>
      <c r="S230" s="112"/>
      <c r="T230" s="112"/>
      <c r="U230" s="112"/>
      <c r="V230" s="112"/>
      <c r="W230" s="112"/>
      <c r="X230" s="108"/>
      <c r="Y230" s="108"/>
      <c r="Z230" s="108"/>
      <c r="AA230" s="108"/>
      <c r="AB230" s="108"/>
      <c r="AC230" s="108"/>
      <c r="AD230" s="108"/>
      <c r="AE230" s="108"/>
      <c r="AF230" s="108"/>
      <c r="AG230" s="108"/>
      <c r="AH230" s="108"/>
      <c r="AI230" s="108"/>
      <c r="AJ230" s="108"/>
      <c r="AK230" s="108"/>
      <c r="AL230" s="108"/>
      <c r="AM230" s="108"/>
      <c r="AN230" s="108"/>
      <c r="AO230" s="108"/>
      <c r="AP230" s="108"/>
      <c r="AQ230" s="108"/>
    </row>
    <row r="231" spans="1:43" s="113" customFormat="1" ht="15.75" x14ac:dyDescent="0.25">
      <c r="A231" s="107" t="s">
        <v>47</v>
      </c>
      <c r="B231" s="108"/>
      <c r="C231" s="114">
        <f>COUNTIF(C$7:C$227,1/5)</f>
        <v>0</v>
      </c>
      <c r="D231" s="114">
        <f t="shared" ref="D231:N231" si="1">COUNTIF(D$7:D$227,1/5)</f>
        <v>0</v>
      </c>
      <c r="E231" s="114">
        <f t="shared" si="1"/>
        <v>0</v>
      </c>
      <c r="F231" s="114">
        <f t="shared" si="1"/>
        <v>0</v>
      </c>
      <c r="G231" s="114">
        <f t="shared" si="1"/>
        <v>0</v>
      </c>
      <c r="H231" s="114">
        <f t="shared" si="1"/>
        <v>0</v>
      </c>
      <c r="I231" s="114">
        <f t="shared" si="1"/>
        <v>0</v>
      </c>
      <c r="J231" s="114">
        <f t="shared" si="1"/>
        <v>0</v>
      </c>
      <c r="K231" s="114">
        <f t="shared" si="1"/>
        <v>0</v>
      </c>
      <c r="L231" s="114">
        <f t="shared" si="1"/>
        <v>0</v>
      </c>
      <c r="M231" s="114">
        <f t="shared" si="1"/>
        <v>0</v>
      </c>
      <c r="N231" s="114">
        <f t="shared" si="1"/>
        <v>0</v>
      </c>
      <c r="O231" s="116"/>
      <c r="P231" s="117"/>
      <c r="Q231" s="117"/>
      <c r="R231" s="117"/>
      <c r="S231" s="117"/>
      <c r="T231" s="117"/>
      <c r="U231" s="117"/>
      <c r="V231" s="117"/>
      <c r="W231" s="117"/>
    </row>
    <row r="232" spans="1:43" s="113" customFormat="1" ht="15.75" x14ac:dyDescent="0.25">
      <c r="A232" s="107" t="s">
        <v>48</v>
      </c>
      <c r="B232" s="108"/>
      <c r="C232" s="114">
        <f>COUNTIF(C$7:C$227,1/6)</f>
        <v>0</v>
      </c>
      <c r="D232" s="114">
        <f t="shared" ref="D232:N232" si="2">COUNTIF(D$7:D$227,1/6)</f>
        <v>0</v>
      </c>
      <c r="E232" s="114">
        <f t="shared" si="2"/>
        <v>0</v>
      </c>
      <c r="F232" s="114">
        <f t="shared" si="2"/>
        <v>0</v>
      </c>
      <c r="G232" s="114">
        <f t="shared" si="2"/>
        <v>0</v>
      </c>
      <c r="H232" s="114">
        <f t="shared" si="2"/>
        <v>0</v>
      </c>
      <c r="I232" s="114">
        <f t="shared" si="2"/>
        <v>0</v>
      </c>
      <c r="J232" s="114">
        <f t="shared" si="2"/>
        <v>0</v>
      </c>
      <c r="K232" s="114">
        <f t="shared" si="2"/>
        <v>0</v>
      </c>
      <c r="L232" s="114">
        <f t="shared" si="2"/>
        <v>0</v>
      </c>
      <c r="M232" s="114">
        <f t="shared" si="2"/>
        <v>0</v>
      </c>
      <c r="N232" s="114">
        <f t="shared" si="2"/>
        <v>0</v>
      </c>
      <c r="O232" s="116"/>
      <c r="P232" s="117"/>
      <c r="Q232" s="117"/>
      <c r="R232" s="117"/>
      <c r="S232" s="117"/>
      <c r="T232" s="117"/>
      <c r="U232" s="117"/>
      <c r="V232" s="117"/>
      <c r="W232" s="117"/>
    </row>
    <row r="233" spans="1:43" s="113" customFormat="1" ht="15.75" x14ac:dyDescent="0.25">
      <c r="A233" s="107" t="s">
        <v>49</v>
      </c>
      <c r="B233" s="108"/>
      <c r="C233" s="114">
        <f>COUNTIF(C$7:C$227,1/7)</f>
        <v>0</v>
      </c>
      <c r="D233" s="114">
        <f t="shared" ref="D233:N233" si="3">COUNTIF(D$7:D$227,1/7)</f>
        <v>0</v>
      </c>
      <c r="E233" s="114">
        <f t="shared" si="3"/>
        <v>0</v>
      </c>
      <c r="F233" s="114">
        <f t="shared" si="3"/>
        <v>0</v>
      </c>
      <c r="G233" s="114">
        <f t="shared" si="3"/>
        <v>0</v>
      </c>
      <c r="H233" s="114">
        <f t="shared" si="3"/>
        <v>0</v>
      </c>
      <c r="I233" s="114">
        <f t="shared" si="3"/>
        <v>0</v>
      </c>
      <c r="J233" s="114">
        <f t="shared" si="3"/>
        <v>0</v>
      </c>
      <c r="K233" s="114">
        <f t="shared" si="3"/>
        <v>0</v>
      </c>
      <c r="L233" s="114">
        <f>COUNTIF(L$7:L$227,1/7)</f>
        <v>0</v>
      </c>
      <c r="M233" s="114">
        <f t="shared" si="3"/>
        <v>0</v>
      </c>
      <c r="N233" s="114">
        <f t="shared" si="3"/>
        <v>0</v>
      </c>
      <c r="O233" s="118"/>
      <c r="P233" s="117"/>
      <c r="Q233" s="117"/>
      <c r="R233" s="117"/>
      <c r="S233" s="117"/>
      <c r="T233" s="117"/>
      <c r="U233" s="117"/>
      <c r="V233" s="117"/>
      <c r="W233" s="117"/>
    </row>
    <row r="234" spans="1:43" s="113" customFormat="1" ht="15.75" x14ac:dyDescent="0.25">
      <c r="A234" s="107" t="s">
        <v>50</v>
      </c>
      <c r="B234" s="108"/>
      <c r="C234" s="114">
        <f>COUNTIF(C$7:C$227,1/8)</f>
        <v>0</v>
      </c>
      <c r="D234" s="114">
        <f t="shared" ref="D234:N234" si="4">COUNTIF(D$7:D$227,1/8)</f>
        <v>0</v>
      </c>
      <c r="E234" s="114">
        <f t="shared" si="4"/>
        <v>0</v>
      </c>
      <c r="F234" s="114">
        <f t="shared" si="4"/>
        <v>0</v>
      </c>
      <c r="G234" s="114">
        <f t="shared" si="4"/>
        <v>0</v>
      </c>
      <c r="H234" s="114">
        <f t="shared" si="4"/>
        <v>0</v>
      </c>
      <c r="I234" s="114">
        <f t="shared" si="4"/>
        <v>0</v>
      </c>
      <c r="J234" s="114">
        <f t="shared" si="4"/>
        <v>0</v>
      </c>
      <c r="K234" s="114">
        <f t="shared" si="4"/>
        <v>0</v>
      </c>
      <c r="L234" s="114">
        <f t="shared" si="4"/>
        <v>0</v>
      </c>
      <c r="M234" s="114">
        <f t="shared" si="4"/>
        <v>0</v>
      </c>
      <c r="N234" s="114">
        <f t="shared" si="4"/>
        <v>0</v>
      </c>
      <c r="O234" s="118"/>
      <c r="P234" s="117"/>
      <c r="Q234" s="117"/>
      <c r="R234" s="117"/>
      <c r="S234" s="117"/>
      <c r="T234" s="117"/>
      <c r="U234" s="117"/>
      <c r="V234" s="117"/>
      <c r="W234" s="117"/>
    </row>
    <row r="235" spans="1:43" s="113" customFormat="1" ht="15.75" x14ac:dyDescent="0.25">
      <c r="A235" s="107" t="s">
        <v>51</v>
      </c>
      <c r="B235" s="108"/>
      <c r="C235" s="114">
        <f>COUNTIF(C$7:C$227,1/9)</f>
        <v>0</v>
      </c>
      <c r="D235" s="114">
        <f t="shared" ref="D235:N235" si="5">COUNTIF(D$7:D$227,1/9)</f>
        <v>0</v>
      </c>
      <c r="E235" s="114">
        <f t="shared" si="5"/>
        <v>0</v>
      </c>
      <c r="F235" s="114">
        <f t="shared" si="5"/>
        <v>0</v>
      </c>
      <c r="G235" s="114">
        <f t="shared" si="5"/>
        <v>0</v>
      </c>
      <c r="H235" s="114">
        <f t="shared" si="5"/>
        <v>0</v>
      </c>
      <c r="I235" s="114">
        <f t="shared" si="5"/>
        <v>0</v>
      </c>
      <c r="J235" s="114">
        <f t="shared" si="5"/>
        <v>0</v>
      </c>
      <c r="K235" s="114">
        <f t="shared" si="5"/>
        <v>0</v>
      </c>
      <c r="L235" s="114">
        <f t="shared" si="5"/>
        <v>0</v>
      </c>
      <c r="M235" s="114">
        <f t="shared" si="5"/>
        <v>0</v>
      </c>
      <c r="N235" s="114">
        <f t="shared" si="5"/>
        <v>0</v>
      </c>
      <c r="O235" s="116"/>
      <c r="P235" s="117"/>
      <c r="Q235" s="117"/>
      <c r="R235" s="117"/>
      <c r="S235" s="117"/>
      <c r="T235" s="117"/>
      <c r="U235" s="117"/>
      <c r="V235" s="117"/>
      <c r="W235" s="117"/>
    </row>
    <row r="236" spans="1:43" s="113" customFormat="1" ht="15.75" x14ac:dyDescent="0.25">
      <c r="A236" s="107" t="s">
        <v>52</v>
      </c>
      <c r="B236" s="108"/>
      <c r="C236" s="114">
        <f>COUNTIF(C$7:C$227,1/10)</f>
        <v>0</v>
      </c>
      <c r="D236" s="114">
        <f t="shared" ref="D236:N236" si="6">COUNTIF(D$7:D$227,1/10)</f>
        <v>0</v>
      </c>
      <c r="E236" s="114">
        <f t="shared" si="6"/>
        <v>0</v>
      </c>
      <c r="F236" s="114">
        <f t="shared" si="6"/>
        <v>0</v>
      </c>
      <c r="G236" s="114">
        <f t="shared" si="6"/>
        <v>0</v>
      </c>
      <c r="H236" s="114">
        <f t="shared" si="6"/>
        <v>0</v>
      </c>
      <c r="I236" s="114">
        <f t="shared" si="6"/>
        <v>0</v>
      </c>
      <c r="J236" s="114">
        <f t="shared" si="6"/>
        <v>0</v>
      </c>
      <c r="K236" s="114">
        <f t="shared" si="6"/>
        <v>0</v>
      </c>
      <c r="L236" s="114">
        <f t="shared" si="6"/>
        <v>0</v>
      </c>
      <c r="M236" s="114">
        <f t="shared" si="6"/>
        <v>0</v>
      </c>
      <c r="N236" s="114">
        <f t="shared" si="6"/>
        <v>0</v>
      </c>
      <c r="O236" s="116"/>
      <c r="P236" s="117"/>
      <c r="Q236" s="117"/>
      <c r="R236" s="117"/>
      <c r="S236" s="117"/>
      <c r="T236" s="117"/>
      <c r="U236" s="117"/>
      <c r="V236" s="117"/>
      <c r="W236" s="117"/>
    </row>
    <row r="237" spans="1:43" s="113" customFormat="1" ht="15.75" x14ac:dyDescent="0.25">
      <c r="A237" s="107" t="s">
        <v>53</v>
      </c>
      <c r="B237" s="108"/>
      <c r="C237" s="114">
        <f>COUNTIF(C$7:C$227,1/11)</f>
        <v>0</v>
      </c>
      <c r="D237" s="114">
        <f t="shared" ref="D237:N237" si="7">COUNTIF(D$7:D$227,1/11)</f>
        <v>0</v>
      </c>
      <c r="E237" s="114">
        <f t="shared" si="7"/>
        <v>0</v>
      </c>
      <c r="F237" s="114">
        <f t="shared" si="7"/>
        <v>0</v>
      </c>
      <c r="G237" s="114">
        <f t="shared" si="7"/>
        <v>0</v>
      </c>
      <c r="H237" s="114">
        <f t="shared" si="7"/>
        <v>0</v>
      </c>
      <c r="I237" s="114">
        <f t="shared" si="7"/>
        <v>0</v>
      </c>
      <c r="J237" s="114">
        <f t="shared" si="7"/>
        <v>0</v>
      </c>
      <c r="K237" s="114">
        <f t="shared" si="7"/>
        <v>0</v>
      </c>
      <c r="L237" s="114">
        <f t="shared" si="7"/>
        <v>0</v>
      </c>
      <c r="M237" s="114">
        <f t="shared" si="7"/>
        <v>0</v>
      </c>
      <c r="N237" s="114">
        <f t="shared" si="7"/>
        <v>0</v>
      </c>
      <c r="O237" s="116"/>
      <c r="P237" s="117"/>
      <c r="Q237" s="117"/>
      <c r="R237" s="117"/>
      <c r="S237" s="117"/>
      <c r="T237" s="117"/>
      <c r="U237" s="117"/>
      <c r="V237" s="117"/>
      <c r="W237" s="117"/>
    </row>
    <row r="238" spans="1:43" s="113" customFormat="1" ht="15.75" x14ac:dyDescent="0.25">
      <c r="A238" s="107" t="s">
        <v>54</v>
      </c>
      <c r="B238" s="108"/>
      <c r="C238" s="114">
        <f>COUNTIF(C$7:C$227,1/12)</f>
        <v>0</v>
      </c>
      <c r="D238" s="114">
        <f t="shared" ref="D238:N238" si="8">COUNTIF(D$7:D$227,1/12)</f>
        <v>0</v>
      </c>
      <c r="E238" s="114">
        <f t="shared" si="8"/>
        <v>0</v>
      </c>
      <c r="F238" s="114">
        <f t="shared" si="8"/>
        <v>0</v>
      </c>
      <c r="G238" s="114">
        <f t="shared" si="8"/>
        <v>0</v>
      </c>
      <c r="H238" s="114">
        <f t="shared" si="8"/>
        <v>0</v>
      </c>
      <c r="I238" s="114">
        <f t="shared" si="8"/>
        <v>0</v>
      </c>
      <c r="J238" s="114">
        <f t="shared" si="8"/>
        <v>0</v>
      </c>
      <c r="K238" s="114">
        <f t="shared" si="8"/>
        <v>0</v>
      </c>
      <c r="L238" s="114">
        <f t="shared" si="8"/>
        <v>0</v>
      </c>
      <c r="M238" s="114">
        <f t="shared" si="8"/>
        <v>0</v>
      </c>
      <c r="N238" s="114">
        <f t="shared" si="8"/>
        <v>0</v>
      </c>
      <c r="O238" s="116"/>
      <c r="P238" s="117"/>
      <c r="Q238" s="117"/>
      <c r="R238" s="117"/>
      <c r="S238" s="117"/>
      <c r="T238" s="117"/>
      <c r="U238" s="117"/>
      <c r="V238" s="117"/>
      <c r="W238" s="117"/>
    </row>
    <row r="239" spans="1:43" s="113" customFormat="1" ht="15.75" x14ac:dyDescent="0.25">
      <c r="A239" s="107"/>
      <c r="B239" s="108"/>
      <c r="C239" s="119"/>
      <c r="D239" s="120"/>
      <c r="E239" s="119"/>
      <c r="F239" s="119"/>
      <c r="G239" s="107"/>
      <c r="H239" s="119"/>
      <c r="I239" s="120"/>
      <c r="J239" s="119"/>
      <c r="K239" s="119"/>
      <c r="L239" s="119"/>
      <c r="M239" s="119"/>
      <c r="N239" s="119"/>
      <c r="P239" s="117"/>
      <c r="Q239" s="117"/>
      <c r="R239" s="117"/>
      <c r="S239" s="117"/>
      <c r="T239" s="117"/>
      <c r="U239" s="117"/>
      <c r="V239" s="117"/>
      <c r="W239" s="117"/>
    </row>
    <row r="240" spans="1:43" s="127" customFormat="1" x14ac:dyDescent="0.2">
      <c r="A240" s="121" t="s">
        <v>55</v>
      </c>
      <c r="B240" s="122"/>
      <c r="C240" s="123">
        <f>SUM(C230:C239)</f>
        <v>0</v>
      </c>
      <c r="D240" s="124">
        <f t="shared" ref="D240:N240" si="9">SUM(D230:D239)</f>
        <v>0</v>
      </c>
      <c r="E240" s="123">
        <f t="shared" si="9"/>
        <v>0</v>
      </c>
      <c r="F240" s="123">
        <f t="shared" si="9"/>
        <v>0</v>
      </c>
      <c r="G240" s="125">
        <f t="shared" si="9"/>
        <v>0</v>
      </c>
      <c r="H240" s="123">
        <f t="shared" si="9"/>
        <v>0</v>
      </c>
      <c r="I240" s="124">
        <f t="shared" si="9"/>
        <v>0</v>
      </c>
      <c r="J240" s="123">
        <f t="shared" si="9"/>
        <v>0</v>
      </c>
      <c r="K240" s="123">
        <f t="shared" si="9"/>
        <v>0</v>
      </c>
      <c r="L240" s="123">
        <f t="shared" si="9"/>
        <v>0</v>
      </c>
      <c r="M240" s="123">
        <f t="shared" si="9"/>
        <v>0</v>
      </c>
      <c r="N240" s="123">
        <f t="shared" si="9"/>
        <v>0</v>
      </c>
      <c r="O240" s="126"/>
    </row>
    <row r="241" spans="1:23" s="113" customFormat="1" ht="15.75" x14ac:dyDescent="0.25">
      <c r="A241" s="107"/>
      <c r="B241" s="108"/>
      <c r="C241" s="119"/>
      <c r="D241" s="120"/>
      <c r="E241" s="119"/>
      <c r="F241" s="119"/>
      <c r="G241" s="107"/>
      <c r="H241" s="119"/>
      <c r="I241" s="120"/>
      <c r="J241" s="119"/>
      <c r="K241" s="119"/>
      <c r="L241" s="119"/>
      <c r="M241" s="119"/>
      <c r="N241" s="119"/>
      <c r="P241" s="117"/>
      <c r="Q241" s="117"/>
      <c r="R241" s="117"/>
      <c r="S241" s="117"/>
      <c r="T241" s="117"/>
      <c r="U241" s="117"/>
      <c r="V241" s="117"/>
      <c r="W241" s="117"/>
    </row>
    <row r="242" spans="1:23" s="113" customFormat="1" ht="15.75" x14ac:dyDescent="0.25">
      <c r="A242" s="128">
        <v>0.25</v>
      </c>
      <c r="B242" s="129"/>
      <c r="C242" s="130">
        <f>$A$242*C230</f>
        <v>0</v>
      </c>
      <c r="D242" s="130">
        <f t="shared" ref="D242:N242" si="10">$A$242*D230</f>
        <v>0</v>
      </c>
      <c r="E242" s="130">
        <f t="shared" si="10"/>
        <v>0</v>
      </c>
      <c r="F242" s="130">
        <f t="shared" si="10"/>
        <v>0</v>
      </c>
      <c r="G242" s="130">
        <f t="shared" si="10"/>
        <v>0</v>
      </c>
      <c r="H242" s="130">
        <f t="shared" si="10"/>
        <v>0</v>
      </c>
      <c r="I242" s="130">
        <f t="shared" si="10"/>
        <v>0</v>
      </c>
      <c r="J242" s="130">
        <f t="shared" si="10"/>
        <v>0</v>
      </c>
      <c r="K242" s="130">
        <f t="shared" si="10"/>
        <v>0</v>
      </c>
      <c r="L242" s="130">
        <f t="shared" si="10"/>
        <v>0</v>
      </c>
      <c r="M242" s="130">
        <f t="shared" si="10"/>
        <v>0</v>
      </c>
      <c r="N242" s="130">
        <f t="shared" si="10"/>
        <v>0</v>
      </c>
      <c r="O242" s="131"/>
      <c r="P242" s="117"/>
      <c r="Q242" s="117"/>
      <c r="R242" s="117"/>
      <c r="S242" s="117"/>
      <c r="T242" s="117"/>
      <c r="U242" s="117"/>
      <c r="V242" s="117"/>
      <c r="W242" s="117"/>
    </row>
    <row r="243" spans="1:23" s="135" customFormat="1" ht="15.75" x14ac:dyDescent="0.25">
      <c r="A243" s="128">
        <v>0.2</v>
      </c>
      <c r="B243" s="129"/>
      <c r="C243" s="132">
        <f>$A$243*C231</f>
        <v>0</v>
      </c>
      <c r="D243" s="132">
        <f t="shared" ref="D243:N243" si="11">$A$243*D231</f>
        <v>0</v>
      </c>
      <c r="E243" s="132">
        <f t="shared" si="11"/>
        <v>0</v>
      </c>
      <c r="F243" s="132">
        <f t="shared" si="11"/>
        <v>0</v>
      </c>
      <c r="G243" s="132">
        <f t="shared" si="11"/>
        <v>0</v>
      </c>
      <c r="H243" s="132">
        <f t="shared" si="11"/>
        <v>0</v>
      </c>
      <c r="I243" s="132">
        <f t="shared" si="11"/>
        <v>0</v>
      </c>
      <c r="J243" s="132">
        <f t="shared" si="11"/>
        <v>0</v>
      </c>
      <c r="K243" s="132">
        <f t="shared" si="11"/>
        <v>0</v>
      </c>
      <c r="L243" s="132">
        <f t="shared" si="11"/>
        <v>0</v>
      </c>
      <c r="M243" s="132">
        <f t="shared" si="11"/>
        <v>0</v>
      </c>
      <c r="N243" s="132">
        <f t="shared" si="11"/>
        <v>0</v>
      </c>
      <c r="O243" s="133"/>
      <c r="P243" s="134"/>
      <c r="Q243" s="134"/>
      <c r="R243" s="134"/>
      <c r="S243" s="134"/>
      <c r="T243" s="134"/>
      <c r="U243" s="134"/>
      <c r="V243" s="134"/>
      <c r="W243" s="134"/>
    </row>
    <row r="244" spans="1:23" s="139" customFormat="1" x14ac:dyDescent="0.2">
      <c r="A244" s="128">
        <v>0.16666666666666666</v>
      </c>
      <c r="B244" s="136"/>
      <c r="C244" s="132">
        <f>$A$244*C232</f>
        <v>0</v>
      </c>
      <c r="D244" s="132">
        <f t="shared" ref="D244:N244" si="12">$A$244*D232</f>
        <v>0</v>
      </c>
      <c r="E244" s="132">
        <f t="shared" si="12"/>
        <v>0</v>
      </c>
      <c r="F244" s="132">
        <f t="shared" si="12"/>
        <v>0</v>
      </c>
      <c r="G244" s="132">
        <f t="shared" si="12"/>
        <v>0</v>
      </c>
      <c r="H244" s="132">
        <f t="shared" si="12"/>
        <v>0</v>
      </c>
      <c r="I244" s="132">
        <f t="shared" si="12"/>
        <v>0</v>
      </c>
      <c r="J244" s="132">
        <f t="shared" si="12"/>
        <v>0</v>
      </c>
      <c r="K244" s="132">
        <f t="shared" si="12"/>
        <v>0</v>
      </c>
      <c r="L244" s="132">
        <f t="shared" si="12"/>
        <v>0</v>
      </c>
      <c r="M244" s="132">
        <f t="shared" si="12"/>
        <v>0</v>
      </c>
      <c r="N244" s="132">
        <f t="shared" si="12"/>
        <v>0</v>
      </c>
      <c r="O244" s="137"/>
      <c r="P244" s="138"/>
      <c r="Q244" s="138"/>
      <c r="R244" s="138"/>
      <c r="S244" s="138"/>
      <c r="T244" s="138"/>
      <c r="U244" s="138"/>
      <c r="V244" s="138"/>
      <c r="W244" s="138"/>
    </row>
    <row r="245" spans="1:23" s="139" customFormat="1" x14ac:dyDescent="0.2">
      <c r="A245" s="128">
        <v>0.14285714285714285</v>
      </c>
      <c r="B245" s="136"/>
      <c r="C245" s="132">
        <f>$A$245*C233</f>
        <v>0</v>
      </c>
      <c r="D245" s="132">
        <f t="shared" ref="D245:N245" si="13">$A$245*D233</f>
        <v>0</v>
      </c>
      <c r="E245" s="132">
        <f t="shared" si="13"/>
        <v>0</v>
      </c>
      <c r="F245" s="132">
        <f t="shared" si="13"/>
        <v>0</v>
      </c>
      <c r="G245" s="132">
        <f t="shared" si="13"/>
        <v>0</v>
      </c>
      <c r="H245" s="132">
        <f t="shared" si="13"/>
        <v>0</v>
      </c>
      <c r="I245" s="132">
        <f t="shared" si="13"/>
        <v>0</v>
      </c>
      <c r="J245" s="132">
        <f t="shared" si="13"/>
        <v>0</v>
      </c>
      <c r="K245" s="132">
        <f t="shared" si="13"/>
        <v>0</v>
      </c>
      <c r="L245" s="132">
        <f t="shared" si="13"/>
        <v>0</v>
      </c>
      <c r="M245" s="132">
        <f t="shared" si="13"/>
        <v>0</v>
      </c>
      <c r="N245" s="132">
        <f t="shared" si="13"/>
        <v>0</v>
      </c>
      <c r="O245" s="137"/>
      <c r="P245" s="138"/>
      <c r="Q245" s="138"/>
      <c r="R245" s="138"/>
      <c r="S245" s="138"/>
      <c r="T245" s="138"/>
      <c r="U245" s="138"/>
      <c r="V245" s="138"/>
      <c r="W245" s="138"/>
    </row>
    <row r="246" spans="1:23" s="139" customFormat="1" x14ac:dyDescent="0.2">
      <c r="A246" s="128">
        <v>0.125</v>
      </c>
      <c r="B246" s="136"/>
      <c r="C246" s="132">
        <f>$A$246*C234</f>
        <v>0</v>
      </c>
      <c r="D246" s="132">
        <f t="shared" ref="D246:N246" si="14">$A$246*D234</f>
        <v>0</v>
      </c>
      <c r="E246" s="132">
        <f t="shared" si="14"/>
        <v>0</v>
      </c>
      <c r="F246" s="132">
        <f t="shared" si="14"/>
        <v>0</v>
      </c>
      <c r="G246" s="132">
        <f t="shared" si="14"/>
        <v>0</v>
      </c>
      <c r="H246" s="132">
        <f t="shared" si="14"/>
        <v>0</v>
      </c>
      <c r="I246" s="132">
        <f t="shared" si="14"/>
        <v>0</v>
      </c>
      <c r="J246" s="132">
        <f t="shared" si="14"/>
        <v>0</v>
      </c>
      <c r="K246" s="132">
        <f t="shared" si="14"/>
        <v>0</v>
      </c>
      <c r="L246" s="132">
        <f t="shared" si="14"/>
        <v>0</v>
      </c>
      <c r="M246" s="132">
        <f t="shared" si="14"/>
        <v>0</v>
      </c>
      <c r="N246" s="132">
        <f t="shared" si="14"/>
        <v>0</v>
      </c>
      <c r="O246" s="137"/>
      <c r="P246" s="138"/>
      <c r="Q246" s="138"/>
      <c r="R246" s="138"/>
      <c r="S246" s="138"/>
      <c r="T246" s="138"/>
      <c r="U246" s="138"/>
      <c r="V246" s="138"/>
      <c r="W246" s="138"/>
    </row>
    <row r="247" spans="1:23" s="139" customFormat="1" x14ac:dyDescent="0.2">
      <c r="A247" s="128">
        <v>0.1111111111111111</v>
      </c>
      <c r="B247" s="136"/>
      <c r="C247" s="132">
        <f>$A$247*C235</f>
        <v>0</v>
      </c>
      <c r="D247" s="132">
        <f t="shared" ref="D247:N247" si="15">$A$247*D235</f>
        <v>0</v>
      </c>
      <c r="E247" s="132">
        <f t="shared" si="15"/>
        <v>0</v>
      </c>
      <c r="F247" s="132">
        <f t="shared" si="15"/>
        <v>0</v>
      </c>
      <c r="G247" s="132">
        <f t="shared" si="15"/>
        <v>0</v>
      </c>
      <c r="H247" s="132">
        <f t="shared" si="15"/>
        <v>0</v>
      </c>
      <c r="I247" s="132">
        <f t="shared" si="15"/>
        <v>0</v>
      </c>
      <c r="J247" s="132">
        <f t="shared" si="15"/>
        <v>0</v>
      </c>
      <c r="K247" s="132">
        <f t="shared" si="15"/>
        <v>0</v>
      </c>
      <c r="L247" s="132">
        <f t="shared" si="15"/>
        <v>0</v>
      </c>
      <c r="M247" s="132">
        <f t="shared" si="15"/>
        <v>0</v>
      </c>
      <c r="N247" s="132">
        <f t="shared" si="15"/>
        <v>0</v>
      </c>
      <c r="O247" s="137"/>
      <c r="P247" s="138"/>
      <c r="Q247" s="138"/>
      <c r="R247" s="138"/>
      <c r="S247" s="138"/>
      <c r="T247" s="138"/>
      <c r="U247" s="138"/>
      <c r="V247" s="138"/>
      <c r="W247" s="138"/>
    </row>
    <row r="248" spans="1:23" s="139" customFormat="1" x14ac:dyDescent="0.2">
      <c r="A248" s="128">
        <v>0.1</v>
      </c>
      <c r="B248" s="136"/>
      <c r="C248" s="132">
        <f>$A$248*C236</f>
        <v>0</v>
      </c>
      <c r="D248" s="132">
        <f t="shared" ref="D248:N248" si="16">$A$248*D236</f>
        <v>0</v>
      </c>
      <c r="E248" s="132">
        <f t="shared" si="16"/>
        <v>0</v>
      </c>
      <c r="F248" s="132">
        <f t="shared" si="16"/>
        <v>0</v>
      </c>
      <c r="G248" s="132">
        <f t="shared" si="16"/>
        <v>0</v>
      </c>
      <c r="H248" s="132">
        <f t="shared" si="16"/>
        <v>0</v>
      </c>
      <c r="I248" s="132">
        <f t="shared" si="16"/>
        <v>0</v>
      </c>
      <c r="J248" s="132">
        <f t="shared" si="16"/>
        <v>0</v>
      </c>
      <c r="K248" s="132">
        <f t="shared" si="16"/>
        <v>0</v>
      </c>
      <c r="L248" s="132">
        <f t="shared" si="16"/>
        <v>0</v>
      </c>
      <c r="M248" s="132">
        <f t="shared" si="16"/>
        <v>0</v>
      </c>
      <c r="N248" s="132">
        <f t="shared" si="16"/>
        <v>0</v>
      </c>
      <c r="O248" s="137"/>
      <c r="P248" s="138"/>
      <c r="Q248" s="138"/>
      <c r="R248" s="138"/>
      <c r="S248" s="138"/>
      <c r="T248" s="138"/>
      <c r="U248" s="138"/>
      <c r="V248" s="138"/>
      <c r="W248" s="138"/>
    </row>
    <row r="249" spans="1:23" s="139" customFormat="1" x14ac:dyDescent="0.2">
      <c r="A249" s="128">
        <v>9.0909090909090912E-2</v>
      </c>
      <c r="B249" s="136"/>
      <c r="C249" s="132">
        <f>$A$249*C237</f>
        <v>0</v>
      </c>
      <c r="D249" s="132">
        <f t="shared" ref="D249:N249" si="17">$A$249*D237</f>
        <v>0</v>
      </c>
      <c r="E249" s="132">
        <f t="shared" si="17"/>
        <v>0</v>
      </c>
      <c r="F249" s="132">
        <f t="shared" si="17"/>
        <v>0</v>
      </c>
      <c r="G249" s="132">
        <f t="shared" si="17"/>
        <v>0</v>
      </c>
      <c r="H249" s="132">
        <f t="shared" si="17"/>
        <v>0</v>
      </c>
      <c r="I249" s="132">
        <f t="shared" si="17"/>
        <v>0</v>
      </c>
      <c r="J249" s="132">
        <f t="shared" si="17"/>
        <v>0</v>
      </c>
      <c r="K249" s="132">
        <f t="shared" si="17"/>
        <v>0</v>
      </c>
      <c r="L249" s="132">
        <f t="shared" si="17"/>
        <v>0</v>
      </c>
      <c r="M249" s="132">
        <f t="shared" si="17"/>
        <v>0</v>
      </c>
      <c r="N249" s="132">
        <f t="shared" si="17"/>
        <v>0</v>
      </c>
      <c r="O249" s="137"/>
      <c r="P249" s="138"/>
      <c r="Q249" s="138"/>
      <c r="R249" s="138"/>
      <c r="S249" s="138"/>
      <c r="T249" s="138"/>
      <c r="U249" s="138"/>
      <c r="V249" s="138"/>
      <c r="W249" s="138"/>
    </row>
    <row r="250" spans="1:23" s="139" customFormat="1" x14ac:dyDescent="0.2">
      <c r="A250" s="128">
        <v>8.3333333333333329E-2</v>
      </c>
      <c r="B250" s="136"/>
      <c r="C250" s="132">
        <f>$A$250*C238</f>
        <v>0</v>
      </c>
      <c r="D250" s="132">
        <f t="shared" ref="D250:N250" si="18">1/12*D238</f>
        <v>0</v>
      </c>
      <c r="E250" s="132">
        <f>1/12*E238</f>
        <v>0</v>
      </c>
      <c r="F250" s="132">
        <f t="shared" si="18"/>
        <v>0</v>
      </c>
      <c r="G250" s="132">
        <f t="shared" si="18"/>
        <v>0</v>
      </c>
      <c r="H250" s="132">
        <f t="shared" si="18"/>
        <v>0</v>
      </c>
      <c r="I250" s="132">
        <f t="shared" si="18"/>
        <v>0</v>
      </c>
      <c r="J250" s="132">
        <f t="shared" si="18"/>
        <v>0</v>
      </c>
      <c r="K250" s="132">
        <f t="shared" si="18"/>
        <v>0</v>
      </c>
      <c r="L250" s="132">
        <f t="shared" si="18"/>
        <v>0</v>
      </c>
      <c r="M250" s="132">
        <f t="shared" si="18"/>
        <v>0</v>
      </c>
      <c r="N250" s="132">
        <f t="shared" si="18"/>
        <v>0</v>
      </c>
      <c r="O250" s="137"/>
      <c r="P250" s="138"/>
      <c r="Q250" s="138"/>
      <c r="R250" s="138"/>
      <c r="S250" s="138"/>
      <c r="T250" s="138"/>
      <c r="U250" s="138"/>
      <c r="V250" s="138"/>
      <c r="W250" s="138"/>
    </row>
    <row r="251" spans="1:23" s="113" customFormat="1" ht="15.75" x14ac:dyDescent="0.25">
      <c r="A251" s="107"/>
      <c r="B251" s="108"/>
      <c r="C251" s="119"/>
      <c r="D251" s="120"/>
      <c r="E251" s="119"/>
      <c r="F251" s="119"/>
      <c r="G251" s="107"/>
      <c r="H251" s="119"/>
      <c r="I251" s="120"/>
      <c r="J251" s="119"/>
      <c r="K251" s="119"/>
      <c r="L251" s="119"/>
      <c r="M251" s="119"/>
      <c r="N251" s="119"/>
      <c r="P251" s="117"/>
      <c r="Q251" s="117"/>
      <c r="R251" s="117"/>
      <c r="S251" s="117"/>
      <c r="T251" s="117"/>
      <c r="U251" s="117"/>
      <c r="V251" s="117"/>
      <c r="W251" s="117"/>
    </row>
    <row r="252" spans="1:23" s="113" customFormat="1" ht="15.75" x14ac:dyDescent="0.25">
      <c r="A252" s="107"/>
      <c r="B252" s="108"/>
      <c r="C252" s="140"/>
      <c r="D252" s="141"/>
      <c r="E252" s="140"/>
      <c r="F252" s="140"/>
      <c r="G252" s="142"/>
      <c r="H252" s="140"/>
      <c r="I252" s="141"/>
      <c r="J252" s="140"/>
      <c r="K252" s="140"/>
      <c r="L252" s="140"/>
      <c r="M252" s="140"/>
      <c r="N252" s="140"/>
      <c r="O252" s="143"/>
      <c r="P252" s="117"/>
      <c r="Q252" s="117"/>
      <c r="R252" s="117"/>
      <c r="S252" s="117"/>
      <c r="T252" s="117"/>
      <c r="U252" s="117"/>
      <c r="V252" s="117"/>
      <c r="W252" s="117"/>
    </row>
    <row r="253" spans="1:23" s="113" customFormat="1" ht="16.5" thickBot="1" x14ac:dyDescent="0.3">
      <c r="A253" s="107"/>
      <c r="B253" s="108"/>
      <c r="C253" s="119"/>
      <c r="D253" s="120"/>
      <c r="E253" s="119"/>
      <c r="F253" s="119"/>
      <c r="G253" s="107"/>
      <c r="H253" s="119"/>
      <c r="I253" s="120"/>
      <c r="J253" s="119"/>
      <c r="K253" s="119"/>
      <c r="L253" s="119"/>
      <c r="M253" s="119"/>
      <c r="N253" s="119"/>
      <c r="P253" s="117"/>
      <c r="Q253" s="117"/>
      <c r="R253" s="117"/>
      <c r="S253" s="117"/>
      <c r="T253" s="117"/>
      <c r="U253" s="117"/>
      <c r="V253" s="117"/>
      <c r="W253" s="117"/>
    </row>
    <row r="254" spans="1:23" s="152" customFormat="1" x14ac:dyDescent="0.2">
      <c r="A254" s="144" t="s">
        <v>56</v>
      </c>
      <c r="B254" s="145"/>
      <c r="C254" s="146">
        <f>SUM(C242:C250)</f>
        <v>0</v>
      </c>
      <c r="D254" s="147">
        <f t="shared" ref="D254:N254" si="19">SUM(D242:D250)</f>
        <v>0</v>
      </c>
      <c r="E254" s="148">
        <f t="shared" si="19"/>
        <v>0</v>
      </c>
      <c r="F254" s="149">
        <f>SUM(F242:F250)</f>
        <v>0</v>
      </c>
      <c r="G254" s="149">
        <f t="shared" si="19"/>
        <v>0</v>
      </c>
      <c r="H254" s="146">
        <f t="shared" si="19"/>
        <v>0</v>
      </c>
      <c r="I254" s="148">
        <f t="shared" si="19"/>
        <v>0</v>
      </c>
      <c r="J254" s="149">
        <f t="shared" si="19"/>
        <v>0</v>
      </c>
      <c r="K254" s="149">
        <f t="shared" si="19"/>
        <v>0</v>
      </c>
      <c r="L254" s="149">
        <f t="shared" si="19"/>
        <v>0</v>
      </c>
      <c r="M254" s="149">
        <f>SUM(M242:M250)</f>
        <v>0</v>
      </c>
      <c r="N254" s="146">
        <f t="shared" si="19"/>
        <v>0</v>
      </c>
      <c r="O254" s="150"/>
      <c r="P254" s="151"/>
      <c r="Q254" s="151"/>
      <c r="R254" s="151"/>
      <c r="S254" s="151"/>
      <c r="T254" s="151"/>
      <c r="U254" s="151"/>
      <c r="V254" s="151"/>
      <c r="W254" s="151"/>
    </row>
    <row r="255" spans="1:23" s="156" customFormat="1" ht="13.5" thickBot="1" x14ac:dyDescent="0.25">
      <c r="A255" s="153" t="s">
        <v>57</v>
      </c>
      <c r="B255" s="154"/>
      <c r="C255" s="155">
        <f>C240/70</f>
        <v>0</v>
      </c>
      <c r="D255" s="155">
        <f t="shared" ref="D255:N255" si="20">D240/70</f>
        <v>0</v>
      </c>
      <c r="E255" s="155">
        <f t="shared" si="20"/>
        <v>0</v>
      </c>
      <c r="F255" s="155">
        <f t="shared" si="20"/>
        <v>0</v>
      </c>
      <c r="G255" s="155">
        <f t="shared" si="20"/>
        <v>0</v>
      </c>
      <c r="H255" s="155">
        <f t="shared" si="20"/>
        <v>0</v>
      </c>
      <c r="I255" s="155">
        <f t="shared" si="20"/>
        <v>0</v>
      </c>
      <c r="J255" s="155">
        <f t="shared" si="20"/>
        <v>0</v>
      </c>
      <c r="K255" s="155">
        <f t="shared" si="20"/>
        <v>0</v>
      </c>
      <c r="L255" s="155">
        <f t="shared" si="20"/>
        <v>0</v>
      </c>
      <c r="M255" s="155">
        <f t="shared" si="20"/>
        <v>0</v>
      </c>
      <c r="N255" s="155">
        <f t="shared" si="20"/>
        <v>0</v>
      </c>
      <c r="O255" s="151"/>
      <c r="P255" s="151"/>
      <c r="Q255" s="151"/>
      <c r="R255" s="151"/>
      <c r="S255" s="151"/>
      <c r="T255" s="151"/>
      <c r="U255" s="151"/>
      <c r="V255" s="151"/>
      <c r="W255" s="151"/>
    </row>
    <row r="256" spans="1:23" s="157" customFormat="1" x14ac:dyDescent="0.2">
      <c r="P256" s="127"/>
      <c r="Q256" s="127"/>
      <c r="R256" s="127"/>
      <c r="S256" s="127"/>
      <c r="T256" s="127"/>
      <c r="U256" s="127"/>
      <c r="V256" s="127"/>
      <c r="W256" s="127"/>
    </row>
    <row r="257" spans="1:23" s="112" customFormat="1" ht="15.75" x14ac:dyDescent="0.25">
      <c r="C257" s="158"/>
      <c r="D257" s="158"/>
      <c r="E257" s="158"/>
      <c r="F257" s="158"/>
      <c r="G257" s="158"/>
      <c r="H257" s="158"/>
      <c r="I257" s="158"/>
      <c r="J257" s="158"/>
      <c r="K257" s="158"/>
      <c r="L257" s="158"/>
      <c r="M257" s="158"/>
      <c r="N257" s="158"/>
    </row>
    <row r="258" spans="1:23" s="117" customFormat="1" ht="15.75" x14ac:dyDescent="0.25">
      <c r="A258" s="159" t="s">
        <v>58</v>
      </c>
      <c r="B258" s="159"/>
      <c r="C258" s="160">
        <f>SUM(C254:N254)/12</f>
        <v>0</v>
      </c>
      <c r="D258" s="158"/>
      <c r="E258" s="158"/>
      <c r="F258" s="158"/>
      <c r="G258" s="158"/>
      <c r="H258" s="158"/>
      <c r="I258" s="158"/>
      <c r="J258" s="158"/>
      <c r="K258" s="158"/>
      <c r="L258" s="158"/>
      <c r="M258" s="158"/>
      <c r="N258" s="158"/>
      <c r="O258" s="112"/>
    </row>
    <row r="259" spans="1:23" s="117" customFormat="1" ht="15.75" x14ac:dyDescent="0.25">
      <c r="A259" s="159" t="s">
        <v>73</v>
      </c>
      <c r="B259" s="159"/>
      <c r="C259" s="160">
        <f>SUM(C255:N255)/12</f>
        <v>0</v>
      </c>
      <c r="D259" s="158"/>
      <c r="E259" s="158"/>
      <c r="F259" s="158"/>
      <c r="G259" s="158"/>
      <c r="H259" s="158"/>
      <c r="I259" s="158"/>
      <c r="J259" s="158"/>
      <c r="K259" s="158"/>
      <c r="L259" s="158"/>
      <c r="M259" s="158"/>
      <c r="N259" s="158"/>
      <c r="O259" s="112"/>
    </row>
    <row r="260" spans="1:23" s="117" customFormat="1" ht="15.75" x14ac:dyDescent="0.25">
      <c r="C260" s="158"/>
      <c r="D260" s="158"/>
      <c r="E260" s="158"/>
      <c r="F260" s="158"/>
      <c r="G260" s="158"/>
      <c r="H260" s="158"/>
      <c r="I260" s="158"/>
      <c r="J260" s="158"/>
      <c r="K260" s="158"/>
      <c r="L260" s="158"/>
      <c r="M260" s="158"/>
      <c r="N260" s="158"/>
      <c r="O260" s="112"/>
    </row>
    <row r="261" spans="1:23" s="113" customFormat="1" ht="15.75" x14ac:dyDescent="0.25">
      <c r="A261" s="108" t="s">
        <v>84</v>
      </c>
      <c r="B261" s="108"/>
      <c r="C261" s="161">
        <f>C258*R5</f>
        <v>0</v>
      </c>
      <c r="D261" s="131"/>
      <c r="E261" s="131"/>
      <c r="F261" s="131"/>
      <c r="G261" s="131"/>
      <c r="H261" s="131"/>
      <c r="I261" s="131"/>
      <c r="J261" s="131"/>
      <c r="K261" s="131"/>
      <c r="L261" s="131"/>
      <c r="M261" s="131"/>
      <c r="N261" s="131"/>
      <c r="O261" s="131"/>
      <c r="P261" s="117"/>
      <c r="Q261" s="117"/>
      <c r="R261" s="117"/>
      <c r="S261" s="117"/>
      <c r="T261" s="117"/>
      <c r="U261" s="117"/>
      <c r="V261" s="117"/>
      <c r="W261" s="117"/>
    </row>
    <row r="262" spans="1:23" s="113" customFormat="1" ht="15.75" x14ac:dyDescent="0.25">
      <c r="A262" s="108"/>
      <c r="B262" s="108"/>
      <c r="C262" s="161"/>
      <c r="D262" s="131"/>
      <c r="E262" s="131"/>
      <c r="F262" s="131"/>
      <c r="G262" s="131"/>
      <c r="H262" s="131"/>
      <c r="I262" s="131"/>
      <c r="J262" s="131"/>
      <c r="K262" s="131"/>
      <c r="L262" s="131"/>
      <c r="M262" s="131"/>
      <c r="N262" s="131"/>
      <c r="O262" s="131"/>
      <c r="P262" s="117"/>
      <c r="Q262" s="117"/>
      <c r="R262" s="117"/>
      <c r="S262" s="117"/>
      <c r="T262" s="117"/>
      <c r="U262" s="117"/>
      <c r="V262" s="117"/>
      <c r="W262" s="117"/>
    </row>
    <row r="263" spans="1:23" s="113" customFormat="1" ht="15.75" x14ac:dyDescent="0.25">
      <c r="A263" s="108" t="s">
        <v>59</v>
      </c>
      <c r="B263" s="108"/>
      <c r="C263" s="161">
        <f>C261*0.9</f>
        <v>0</v>
      </c>
      <c r="D263" s="131"/>
      <c r="E263" s="131"/>
      <c r="F263" s="131"/>
      <c r="G263" s="131"/>
      <c r="H263" s="131"/>
      <c r="I263" s="131"/>
      <c r="J263" s="131"/>
      <c r="K263" s="131"/>
      <c r="L263" s="131"/>
      <c r="M263" s="131"/>
      <c r="N263" s="131"/>
      <c r="O263" s="131"/>
      <c r="P263" s="117"/>
      <c r="Q263" s="117"/>
      <c r="R263" s="117"/>
      <c r="S263" s="117"/>
      <c r="T263" s="117"/>
      <c r="U263" s="117"/>
      <c r="V263" s="117"/>
      <c r="W263" s="117"/>
    </row>
    <row r="264" spans="1:23" s="113" customFormat="1" ht="15.75" x14ac:dyDescent="0.25">
      <c r="A264" s="108" t="s">
        <v>60</v>
      </c>
      <c r="B264" s="108"/>
      <c r="C264" s="161">
        <f>C261-C263</f>
        <v>0</v>
      </c>
      <c r="D264" s="131"/>
      <c r="E264" s="131"/>
      <c r="F264" s="131"/>
      <c r="G264" s="131"/>
      <c r="H264" s="131"/>
      <c r="I264" s="131"/>
      <c r="J264" s="131"/>
      <c r="K264" s="131"/>
      <c r="L264" s="131"/>
      <c r="M264" s="131"/>
      <c r="N264" s="131"/>
      <c r="O264" s="131"/>
      <c r="P264" s="117"/>
      <c r="Q264" s="117"/>
      <c r="R264" s="117"/>
      <c r="S264" s="117"/>
      <c r="T264" s="117"/>
      <c r="U264" s="117"/>
      <c r="V264" s="117"/>
      <c r="W264" s="117"/>
    </row>
    <row r="265" spans="1:23" s="157" customFormat="1" ht="15.75" x14ac:dyDescent="0.25">
      <c r="A265" s="108" t="s">
        <v>61</v>
      </c>
      <c r="B265" s="162"/>
      <c r="C265" s="161">
        <f>C259*R5</f>
        <v>0</v>
      </c>
      <c r="D265" s="131"/>
      <c r="E265" s="131"/>
      <c r="F265" s="131"/>
      <c r="G265" s="131"/>
      <c r="H265" s="131"/>
      <c r="I265" s="131"/>
      <c r="J265" s="131"/>
      <c r="K265" s="131"/>
      <c r="L265" s="131"/>
      <c r="M265" s="131"/>
      <c r="N265" s="131"/>
      <c r="O265" s="162"/>
      <c r="P265" s="127"/>
      <c r="Q265" s="127"/>
      <c r="R265" s="127"/>
      <c r="S265" s="127"/>
      <c r="T265" s="127"/>
      <c r="U265" s="127"/>
      <c r="V265" s="127"/>
      <c r="W265" s="127"/>
    </row>
    <row r="266" spans="1:23" s="122" customFormat="1" x14ac:dyDescent="0.2"/>
    <row r="267" spans="1:23" s="122" customFormat="1" x14ac:dyDescent="0.2"/>
    <row r="268" spans="1:23" s="157" customFormat="1" ht="18" customHeight="1" x14ac:dyDescent="0.2">
      <c r="A268" s="163" t="s">
        <v>74</v>
      </c>
      <c r="C268" s="152" t="s">
        <v>92</v>
      </c>
      <c r="D268" s="207"/>
      <c r="P268" s="127"/>
      <c r="Q268" s="127"/>
      <c r="R268" s="127"/>
      <c r="S268" s="127" t="s">
        <v>93</v>
      </c>
      <c r="T268" s="127"/>
      <c r="U268" s="127"/>
      <c r="V268" s="127"/>
      <c r="W268" s="127"/>
    </row>
    <row r="269" spans="1:23" s="127" customFormat="1" ht="32.25" customHeight="1" x14ac:dyDescent="0.25">
      <c r="A269" s="164" t="s">
        <v>62</v>
      </c>
      <c r="B269" s="164" t="s">
        <v>77</v>
      </c>
      <c r="C269" s="165" t="s">
        <v>78</v>
      </c>
      <c r="D269" s="164"/>
      <c r="E269" s="260" t="s">
        <v>63</v>
      </c>
      <c r="F269" s="260"/>
      <c r="G269" s="165" t="s">
        <v>64</v>
      </c>
      <c r="H269" s="165"/>
      <c r="I269" s="165"/>
      <c r="J269" s="165" t="s">
        <v>65</v>
      </c>
      <c r="K269" s="165"/>
      <c r="L269" s="150"/>
      <c r="M269" s="150"/>
      <c r="N269" s="150"/>
      <c r="O269" s="150"/>
      <c r="S269" s="127" t="s">
        <v>94</v>
      </c>
    </row>
    <row r="270" spans="1:23" s="127" customFormat="1" ht="15.75" x14ac:dyDescent="0.25">
      <c r="A270" s="164" t="s">
        <v>80</v>
      </c>
      <c r="B270" s="166"/>
      <c r="C270" s="167"/>
      <c r="D270" s="168"/>
      <c r="E270" s="169"/>
      <c r="F270" s="170"/>
      <c r="G270" s="171"/>
      <c r="H270" s="172"/>
      <c r="I270" s="173"/>
      <c r="J270" s="174"/>
      <c r="K270" s="175"/>
      <c r="L270" s="176"/>
      <c r="M270" s="176"/>
      <c r="N270" s="176"/>
      <c r="O270" s="176"/>
    </row>
    <row r="271" spans="1:23" s="157" customFormat="1" ht="15.75" x14ac:dyDescent="0.25">
      <c r="A271" s="177"/>
      <c r="B271" s="215"/>
      <c r="C271" s="254"/>
      <c r="D271" s="254"/>
      <c r="E271" s="242"/>
      <c r="F271" s="242"/>
      <c r="G271" s="243"/>
      <c r="H271" s="243"/>
      <c r="I271" s="178"/>
      <c r="J271" s="244">
        <f>E271*G271/$R$5</f>
        <v>0</v>
      </c>
      <c r="K271" s="244"/>
      <c r="L271" s="179"/>
      <c r="M271" s="179"/>
      <c r="N271" s="179"/>
      <c r="O271" s="179"/>
      <c r="P271" s="127"/>
      <c r="Q271" s="127"/>
      <c r="R271" s="127"/>
      <c r="S271" s="127"/>
      <c r="T271" s="127"/>
      <c r="U271" s="127"/>
      <c r="V271" s="127"/>
      <c r="W271" s="127"/>
    </row>
    <row r="272" spans="1:23" s="157" customFormat="1" ht="15.75" x14ac:dyDescent="0.25">
      <c r="A272" s="177"/>
      <c r="B272" s="177"/>
      <c r="C272" s="254"/>
      <c r="D272" s="254"/>
      <c r="E272" s="242"/>
      <c r="F272" s="242"/>
      <c r="G272" s="243"/>
      <c r="H272" s="243"/>
      <c r="I272" s="180"/>
      <c r="J272" s="244">
        <f t="shared" ref="J272:J310" si="21">E272*G272/$R$5</f>
        <v>0</v>
      </c>
      <c r="K272" s="244"/>
      <c r="P272" s="127"/>
      <c r="Q272" s="127"/>
      <c r="R272" s="127"/>
      <c r="S272" s="127"/>
      <c r="T272" s="127"/>
      <c r="U272" s="127"/>
      <c r="V272" s="127"/>
      <c r="W272" s="127"/>
    </row>
    <row r="273" spans="1:23" s="157" customFormat="1" ht="15.75" x14ac:dyDescent="0.25">
      <c r="A273" s="177"/>
      <c r="B273" s="177"/>
      <c r="C273" s="254"/>
      <c r="D273" s="254"/>
      <c r="E273" s="242"/>
      <c r="F273" s="242"/>
      <c r="G273" s="243"/>
      <c r="H273" s="243"/>
      <c r="I273" s="180"/>
      <c r="J273" s="244">
        <f t="shared" ref="J273:J277" si="22">E273*G273/$R$5</f>
        <v>0</v>
      </c>
      <c r="K273" s="244"/>
      <c r="P273" s="127"/>
      <c r="Q273" s="127"/>
      <c r="R273" s="127"/>
      <c r="S273" s="127"/>
      <c r="T273" s="127"/>
      <c r="U273" s="127"/>
      <c r="V273" s="127"/>
      <c r="W273" s="127"/>
    </row>
    <row r="274" spans="1:23" s="157" customFormat="1" ht="15.75" x14ac:dyDescent="0.25">
      <c r="A274" s="177"/>
      <c r="B274" s="177"/>
      <c r="C274" s="254"/>
      <c r="D274" s="254"/>
      <c r="E274" s="242"/>
      <c r="F274" s="242"/>
      <c r="G274" s="243"/>
      <c r="H274" s="243"/>
      <c r="I274" s="178"/>
      <c r="J274" s="244">
        <f t="shared" si="22"/>
        <v>0</v>
      </c>
      <c r="K274" s="244"/>
      <c r="L274" s="179"/>
      <c r="M274" s="179"/>
      <c r="N274" s="179"/>
      <c r="O274" s="179"/>
      <c r="P274" s="127"/>
      <c r="Q274" s="127"/>
      <c r="R274" s="127"/>
      <c r="S274" s="127"/>
      <c r="T274" s="127"/>
      <c r="U274" s="127"/>
      <c r="V274" s="127"/>
      <c r="W274" s="127"/>
    </row>
    <row r="275" spans="1:23" s="157" customFormat="1" ht="16.5" customHeight="1" x14ac:dyDescent="0.25">
      <c r="A275" s="177"/>
      <c r="B275" s="177"/>
      <c r="C275" s="241"/>
      <c r="D275" s="241"/>
      <c r="E275" s="242"/>
      <c r="F275" s="242"/>
      <c r="G275" s="243"/>
      <c r="H275" s="243"/>
      <c r="I275" s="180"/>
      <c r="J275" s="244">
        <f t="shared" si="22"/>
        <v>0</v>
      </c>
      <c r="K275" s="244"/>
      <c r="P275" s="127"/>
      <c r="Q275" s="127"/>
      <c r="R275" s="127"/>
      <c r="S275" s="127"/>
      <c r="T275" s="127"/>
      <c r="U275" s="127"/>
      <c r="V275" s="127"/>
      <c r="W275" s="127"/>
    </row>
    <row r="276" spans="1:23" s="157" customFormat="1" ht="15.75" x14ac:dyDescent="0.25">
      <c r="A276" s="177"/>
      <c r="B276" s="177"/>
      <c r="C276" s="241"/>
      <c r="D276" s="241"/>
      <c r="E276" s="242"/>
      <c r="F276" s="242"/>
      <c r="G276" s="243"/>
      <c r="H276" s="243"/>
      <c r="I276" s="180"/>
      <c r="J276" s="244">
        <f t="shared" si="22"/>
        <v>0</v>
      </c>
      <c r="K276" s="244"/>
      <c r="P276" s="127"/>
      <c r="Q276" s="127"/>
      <c r="R276" s="127"/>
      <c r="S276" s="127"/>
      <c r="T276" s="127"/>
      <c r="U276" s="127"/>
      <c r="V276" s="127"/>
      <c r="W276" s="127"/>
    </row>
    <row r="277" spans="1:23" s="157" customFormat="1" ht="15.75" x14ac:dyDescent="0.25">
      <c r="A277" s="177"/>
      <c r="B277" s="177"/>
      <c r="C277" s="241"/>
      <c r="D277" s="241"/>
      <c r="E277" s="242"/>
      <c r="F277" s="242"/>
      <c r="G277" s="243"/>
      <c r="H277" s="243"/>
      <c r="I277" s="180"/>
      <c r="J277" s="244">
        <f t="shared" si="22"/>
        <v>0</v>
      </c>
      <c r="K277" s="244"/>
      <c r="P277" s="127"/>
      <c r="Q277" s="127"/>
      <c r="R277" s="127"/>
      <c r="S277" s="127"/>
      <c r="T277" s="127"/>
      <c r="U277" s="127"/>
      <c r="V277" s="127"/>
      <c r="W277" s="127"/>
    </row>
    <row r="278" spans="1:23" s="157" customFormat="1" ht="15.75" x14ac:dyDescent="0.25">
      <c r="A278" s="177"/>
      <c r="B278" s="177"/>
      <c r="C278" s="241"/>
      <c r="D278" s="241"/>
      <c r="E278" s="242"/>
      <c r="F278" s="242"/>
      <c r="G278" s="243"/>
      <c r="H278" s="243"/>
      <c r="I278" s="180"/>
      <c r="J278" s="244">
        <f t="shared" si="21"/>
        <v>0</v>
      </c>
      <c r="K278" s="244"/>
      <c r="P278" s="127"/>
      <c r="Q278" s="127"/>
      <c r="R278" s="127"/>
      <c r="S278" s="127"/>
      <c r="T278" s="127"/>
      <c r="U278" s="127"/>
      <c r="V278" s="127"/>
      <c r="W278" s="127"/>
    </row>
    <row r="279" spans="1:23" s="157" customFormat="1" ht="15.75" x14ac:dyDescent="0.25">
      <c r="A279" s="177"/>
      <c r="B279" s="177"/>
      <c r="C279" s="241"/>
      <c r="D279" s="241"/>
      <c r="E279" s="242"/>
      <c r="F279" s="242"/>
      <c r="G279" s="243"/>
      <c r="H279" s="243"/>
      <c r="I279" s="178"/>
      <c r="J279" s="244">
        <f t="shared" si="21"/>
        <v>0</v>
      </c>
      <c r="K279" s="244"/>
      <c r="L279" s="179"/>
      <c r="M279" s="179"/>
      <c r="N279" s="179"/>
      <c r="O279" s="179"/>
      <c r="P279" s="127"/>
      <c r="Q279" s="127"/>
      <c r="R279" s="127"/>
      <c r="S279" s="127"/>
      <c r="T279" s="127"/>
      <c r="U279" s="127"/>
      <c r="V279" s="127"/>
      <c r="W279" s="127"/>
    </row>
    <row r="280" spans="1:23" s="157" customFormat="1" ht="15.75" x14ac:dyDescent="0.25">
      <c r="A280" s="177"/>
      <c r="B280" s="177"/>
      <c r="C280" s="241"/>
      <c r="D280" s="241"/>
      <c r="E280" s="242"/>
      <c r="F280" s="242"/>
      <c r="G280" s="243"/>
      <c r="H280" s="243"/>
      <c r="I280" s="180"/>
      <c r="J280" s="244">
        <f t="shared" si="21"/>
        <v>0</v>
      </c>
      <c r="K280" s="244"/>
      <c r="P280" s="127"/>
      <c r="Q280" s="127"/>
      <c r="R280" s="127"/>
      <c r="S280" s="127"/>
      <c r="T280" s="127"/>
      <c r="U280" s="127"/>
      <c r="V280" s="127"/>
      <c r="W280" s="127"/>
    </row>
    <row r="281" spans="1:23" s="157" customFormat="1" ht="15.75" x14ac:dyDescent="0.25">
      <c r="A281" s="177"/>
      <c r="B281" s="177"/>
      <c r="C281" s="241"/>
      <c r="D281" s="241"/>
      <c r="E281" s="242"/>
      <c r="F281" s="242"/>
      <c r="G281" s="243"/>
      <c r="H281" s="243"/>
      <c r="I281" s="180"/>
      <c r="J281" s="244">
        <f t="shared" si="21"/>
        <v>0</v>
      </c>
      <c r="K281" s="244"/>
      <c r="P281" s="127"/>
      <c r="Q281" s="127"/>
      <c r="R281" s="127"/>
      <c r="S281" s="127"/>
      <c r="T281" s="127"/>
      <c r="U281" s="127"/>
      <c r="V281" s="127"/>
      <c r="W281" s="127"/>
    </row>
    <row r="282" spans="1:23" s="157" customFormat="1" ht="15.75" x14ac:dyDescent="0.25">
      <c r="A282" s="177"/>
      <c r="B282" s="177"/>
      <c r="C282" s="241"/>
      <c r="D282" s="241"/>
      <c r="E282" s="242"/>
      <c r="F282" s="242"/>
      <c r="G282" s="243"/>
      <c r="H282" s="243"/>
      <c r="I282" s="180"/>
      <c r="J282" s="244">
        <f t="shared" si="21"/>
        <v>0</v>
      </c>
      <c r="K282" s="244"/>
      <c r="P282" s="127"/>
      <c r="Q282" s="127"/>
      <c r="R282" s="127"/>
      <c r="S282" s="127"/>
      <c r="T282" s="127"/>
      <c r="U282" s="127"/>
      <c r="V282" s="127"/>
      <c r="W282" s="127"/>
    </row>
    <row r="283" spans="1:23" s="127" customFormat="1" ht="15.75" x14ac:dyDescent="0.25">
      <c r="A283" s="177"/>
      <c r="B283" s="177"/>
      <c r="C283" s="241"/>
      <c r="D283" s="241"/>
      <c r="E283" s="242"/>
      <c r="F283" s="242"/>
      <c r="G283" s="243"/>
      <c r="H283" s="243"/>
      <c r="I283" s="181"/>
      <c r="J283" s="244">
        <f t="shared" si="21"/>
        <v>0</v>
      </c>
      <c r="K283" s="244"/>
    </row>
    <row r="284" spans="1:23" s="157" customFormat="1" ht="15.75" x14ac:dyDescent="0.25">
      <c r="A284" s="177"/>
      <c r="B284" s="177"/>
      <c r="C284" s="241"/>
      <c r="D284" s="241"/>
      <c r="E284" s="242"/>
      <c r="F284" s="242"/>
      <c r="G284" s="243"/>
      <c r="H284" s="243"/>
      <c r="I284" s="180"/>
      <c r="J284" s="244">
        <f t="shared" si="21"/>
        <v>0</v>
      </c>
      <c r="K284" s="244"/>
      <c r="P284" s="127"/>
      <c r="Q284" s="127"/>
      <c r="R284" s="127"/>
      <c r="S284" s="127"/>
      <c r="T284" s="127"/>
      <c r="U284" s="127"/>
      <c r="V284" s="127"/>
      <c r="W284" s="127"/>
    </row>
    <row r="285" spans="1:23" s="157" customFormat="1" ht="15.75" x14ac:dyDescent="0.25">
      <c r="A285" s="177"/>
      <c r="B285" s="177"/>
      <c r="C285" s="241"/>
      <c r="D285" s="241"/>
      <c r="E285" s="242"/>
      <c r="F285" s="242"/>
      <c r="G285" s="243"/>
      <c r="H285" s="243"/>
      <c r="I285" s="180"/>
      <c r="J285" s="244">
        <f t="shared" si="21"/>
        <v>0</v>
      </c>
      <c r="K285" s="244"/>
      <c r="P285" s="127"/>
      <c r="Q285" s="127"/>
      <c r="R285" s="127"/>
      <c r="S285" s="127"/>
      <c r="T285" s="127"/>
      <c r="U285" s="127"/>
      <c r="V285" s="127"/>
      <c r="W285" s="127"/>
    </row>
    <row r="286" spans="1:23" s="157" customFormat="1" ht="15.75" x14ac:dyDescent="0.25">
      <c r="A286" s="177"/>
      <c r="B286" s="177"/>
      <c r="C286" s="241"/>
      <c r="D286" s="241"/>
      <c r="E286" s="242"/>
      <c r="F286" s="242"/>
      <c r="G286" s="243"/>
      <c r="H286" s="243"/>
      <c r="I286" s="180"/>
      <c r="J286" s="244">
        <f t="shared" si="21"/>
        <v>0</v>
      </c>
      <c r="K286" s="244"/>
      <c r="P286" s="127"/>
      <c r="Q286" s="127"/>
      <c r="R286" s="127"/>
      <c r="S286" s="127"/>
      <c r="T286" s="127"/>
      <c r="U286" s="127"/>
      <c r="V286" s="127"/>
      <c r="W286" s="127"/>
    </row>
    <row r="287" spans="1:23" s="157" customFormat="1" ht="15.75" x14ac:dyDescent="0.25">
      <c r="A287" s="177"/>
      <c r="B287" s="177"/>
      <c r="C287" s="241"/>
      <c r="D287" s="241"/>
      <c r="E287" s="242"/>
      <c r="F287" s="242"/>
      <c r="G287" s="243"/>
      <c r="H287" s="243"/>
      <c r="I287" s="180"/>
      <c r="J287" s="244">
        <f t="shared" ref="J287:J309" si="23">E287*G287/$R$5</f>
        <v>0</v>
      </c>
      <c r="K287" s="244"/>
      <c r="P287" s="127"/>
      <c r="Q287" s="127"/>
      <c r="R287" s="127"/>
      <c r="S287" s="127"/>
      <c r="T287" s="127"/>
      <c r="U287" s="127"/>
      <c r="V287" s="127"/>
      <c r="W287" s="127"/>
    </row>
    <row r="288" spans="1:23" s="157" customFormat="1" ht="15.75" x14ac:dyDescent="0.25">
      <c r="A288" s="177"/>
      <c r="B288" s="177"/>
      <c r="C288" s="241"/>
      <c r="D288" s="241"/>
      <c r="E288" s="242"/>
      <c r="F288" s="242"/>
      <c r="G288" s="243"/>
      <c r="H288" s="243"/>
      <c r="I288" s="180"/>
      <c r="J288" s="244">
        <f t="shared" ref="J288:J302" si="24">E288*G288/$R$5</f>
        <v>0</v>
      </c>
      <c r="K288" s="244"/>
      <c r="P288" s="127"/>
      <c r="Q288" s="127"/>
      <c r="R288" s="127"/>
      <c r="S288" s="127"/>
      <c r="T288" s="127"/>
      <c r="U288" s="127"/>
      <c r="V288" s="127"/>
      <c r="W288" s="127"/>
    </row>
    <row r="289" spans="1:23" s="157" customFormat="1" ht="15.75" x14ac:dyDescent="0.25">
      <c r="A289" s="177"/>
      <c r="B289" s="177"/>
      <c r="C289" s="241"/>
      <c r="D289" s="241"/>
      <c r="E289" s="242"/>
      <c r="F289" s="242"/>
      <c r="G289" s="243"/>
      <c r="H289" s="243"/>
      <c r="I289" s="178"/>
      <c r="J289" s="244">
        <f t="shared" si="24"/>
        <v>0</v>
      </c>
      <c r="K289" s="244"/>
      <c r="L289" s="179"/>
      <c r="M289" s="179"/>
      <c r="N289" s="179"/>
      <c r="O289" s="179"/>
      <c r="P289" s="127"/>
      <c r="Q289" s="127"/>
      <c r="R289" s="127"/>
      <c r="S289" s="127"/>
      <c r="T289" s="127"/>
      <c r="U289" s="127"/>
      <c r="V289" s="127"/>
      <c r="W289" s="127"/>
    </row>
    <row r="290" spans="1:23" s="157" customFormat="1" ht="15.75" x14ac:dyDescent="0.25">
      <c r="A290" s="177"/>
      <c r="B290" s="177"/>
      <c r="C290" s="241"/>
      <c r="D290" s="241"/>
      <c r="E290" s="242"/>
      <c r="F290" s="242"/>
      <c r="G290" s="243"/>
      <c r="H290" s="243"/>
      <c r="I290" s="180"/>
      <c r="J290" s="244">
        <f t="shared" ref="J290:J297" si="25">E290*G290/$R$5</f>
        <v>0</v>
      </c>
      <c r="K290" s="244"/>
      <c r="P290" s="127"/>
      <c r="Q290" s="127"/>
      <c r="R290" s="127"/>
      <c r="S290" s="127"/>
      <c r="T290" s="127"/>
      <c r="U290" s="127"/>
      <c r="V290" s="127"/>
      <c r="W290" s="127"/>
    </row>
    <row r="291" spans="1:23" s="157" customFormat="1" ht="15.75" x14ac:dyDescent="0.25">
      <c r="A291" s="177"/>
      <c r="B291" s="177"/>
      <c r="C291" s="241"/>
      <c r="D291" s="241"/>
      <c r="E291" s="242"/>
      <c r="F291" s="242"/>
      <c r="G291" s="243"/>
      <c r="H291" s="243"/>
      <c r="I291" s="180"/>
      <c r="J291" s="244">
        <f t="shared" si="25"/>
        <v>0</v>
      </c>
      <c r="K291" s="244"/>
      <c r="P291" s="127"/>
      <c r="Q291" s="127"/>
      <c r="R291" s="127"/>
      <c r="S291" s="127"/>
      <c r="T291" s="127"/>
      <c r="U291" s="127"/>
      <c r="V291" s="127"/>
      <c r="W291" s="127"/>
    </row>
    <row r="292" spans="1:23" s="127" customFormat="1" ht="15.75" x14ac:dyDescent="0.25">
      <c r="A292" s="177"/>
      <c r="B292" s="177"/>
      <c r="C292" s="241"/>
      <c r="D292" s="241"/>
      <c r="E292" s="242"/>
      <c r="F292" s="242"/>
      <c r="G292" s="243"/>
      <c r="H292" s="243"/>
      <c r="I292" s="181"/>
      <c r="J292" s="244">
        <f t="shared" si="25"/>
        <v>0</v>
      </c>
      <c r="K292" s="244"/>
    </row>
    <row r="293" spans="1:23" s="157" customFormat="1" ht="15.75" x14ac:dyDescent="0.25">
      <c r="A293" s="177"/>
      <c r="B293" s="177"/>
      <c r="C293" s="241"/>
      <c r="D293" s="241"/>
      <c r="E293" s="242"/>
      <c r="F293" s="242"/>
      <c r="G293" s="243"/>
      <c r="H293" s="243"/>
      <c r="I293" s="180"/>
      <c r="J293" s="244">
        <f t="shared" si="25"/>
        <v>0</v>
      </c>
      <c r="K293" s="244"/>
      <c r="P293" s="127"/>
      <c r="Q293" s="127"/>
      <c r="R293" s="127"/>
      <c r="S293" s="127"/>
      <c r="T293" s="127"/>
      <c r="U293" s="127"/>
      <c r="V293" s="127"/>
      <c r="W293" s="127"/>
    </row>
    <row r="294" spans="1:23" s="157" customFormat="1" ht="15.75" x14ac:dyDescent="0.25">
      <c r="A294" s="177"/>
      <c r="B294" s="177"/>
      <c r="C294" s="241"/>
      <c r="D294" s="241"/>
      <c r="E294" s="242"/>
      <c r="F294" s="242"/>
      <c r="G294" s="243"/>
      <c r="H294" s="243"/>
      <c r="I294" s="180"/>
      <c r="J294" s="244">
        <f t="shared" si="25"/>
        <v>0</v>
      </c>
      <c r="K294" s="244"/>
      <c r="P294" s="127"/>
      <c r="Q294" s="127"/>
      <c r="R294" s="127"/>
      <c r="S294" s="127"/>
      <c r="T294" s="127"/>
      <c r="U294" s="127"/>
      <c r="V294" s="127"/>
      <c r="W294" s="127"/>
    </row>
    <row r="295" spans="1:23" s="157" customFormat="1" ht="15.75" x14ac:dyDescent="0.25">
      <c r="A295" s="177"/>
      <c r="B295" s="177"/>
      <c r="C295" s="241"/>
      <c r="D295" s="241"/>
      <c r="E295" s="242"/>
      <c r="F295" s="242"/>
      <c r="G295" s="243"/>
      <c r="H295" s="243"/>
      <c r="I295" s="180"/>
      <c r="J295" s="244">
        <f t="shared" si="25"/>
        <v>0</v>
      </c>
      <c r="K295" s="244"/>
      <c r="P295" s="127"/>
      <c r="Q295" s="127"/>
      <c r="R295" s="127"/>
      <c r="S295" s="127"/>
      <c r="T295" s="127"/>
      <c r="U295" s="127"/>
      <c r="V295" s="127"/>
      <c r="W295" s="127"/>
    </row>
    <row r="296" spans="1:23" s="157" customFormat="1" ht="15.75" x14ac:dyDescent="0.25">
      <c r="A296" s="177"/>
      <c r="B296" s="177"/>
      <c r="C296" s="241"/>
      <c r="D296" s="241"/>
      <c r="E296" s="242"/>
      <c r="F296" s="242"/>
      <c r="G296" s="243"/>
      <c r="H296" s="243"/>
      <c r="I296" s="180"/>
      <c r="J296" s="244">
        <f t="shared" si="25"/>
        <v>0</v>
      </c>
      <c r="K296" s="244"/>
      <c r="P296" s="127"/>
      <c r="Q296" s="127"/>
      <c r="R296" s="127"/>
      <c r="S296" s="127"/>
      <c r="T296" s="127"/>
      <c r="U296" s="127"/>
      <c r="V296" s="127"/>
      <c r="W296" s="127"/>
    </row>
    <row r="297" spans="1:23" s="157" customFormat="1" ht="15.75" x14ac:dyDescent="0.25">
      <c r="A297" s="177"/>
      <c r="B297" s="177"/>
      <c r="C297" s="241"/>
      <c r="D297" s="241"/>
      <c r="E297" s="242"/>
      <c r="F297" s="242"/>
      <c r="G297" s="243"/>
      <c r="H297" s="243"/>
      <c r="I297" s="180"/>
      <c r="J297" s="244">
        <f t="shared" si="25"/>
        <v>0</v>
      </c>
      <c r="K297" s="244"/>
      <c r="M297" s="182"/>
      <c r="P297" s="127"/>
      <c r="Q297" s="127"/>
      <c r="R297" s="127"/>
      <c r="S297" s="127"/>
      <c r="T297" s="127"/>
      <c r="U297" s="127"/>
      <c r="V297" s="127"/>
      <c r="W297" s="127"/>
    </row>
    <row r="298" spans="1:23" s="157" customFormat="1" ht="15.75" x14ac:dyDescent="0.25">
      <c r="A298" s="177"/>
      <c r="B298" s="177"/>
      <c r="C298" s="241"/>
      <c r="D298" s="241"/>
      <c r="E298" s="242"/>
      <c r="F298" s="242"/>
      <c r="G298" s="243"/>
      <c r="H298" s="243"/>
      <c r="I298" s="180"/>
      <c r="J298" s="244">
        <f t="shared" si="24"/>
        <v>0</v>
      </c>
      <c r="K298" s="244"/>
      <c r="P298" s="127"/>
      <c r="Q298" s="127"/>
      <c r="R298" s="127"/>
      <c r="S298" s="127"/>
      <c r="T298" s="127"/>
      <c r="U298" s="127"/>
      <c r="V298" s="127"/>
      <c r="W298" s="127"/>
    </row>
    <row r="299" spans="1:23" s="157" customFormat="1" ht="15.75" x14ac:dyDescent="0.25">
      <c r="A299" s="177"/>
      <c r="B299" s="177"/>
      <c r="C299" s="241"/>
      <c r="D299" s="241"/>
      <c r="E299" s="242"/>
      <c r="F299" s="242"/>
      <c r="G299" s="243"/>
      <c r="H299" s="243"/>
      <c r="I299" s="180"/>
      <c r="J299" s="244">
        <f t="shared" si="24"/>
        <v>0</v>
      </c>
      <c r="K299" s="244"/>
      <c r="P299" s="127"/>
      <c r="Q299" s="127"/>
      <c r="R299" s="127"/>
      <c r="S299" s="127"/>
      <c r="T299" s="127"/>
      <c r="U299" s="127"/>
      <c r="V299" s="127"/>
      <c r="W299" s="127"/>
    </row>
    <row r="300" spans="1:23" s="157" customFormat="1" ht="15.75" x14ac:dyDescent="0.25">
      <c r="A300" s="177"/>
      <c r="B300" s="177"/>
      <c r="C300" s="241"/>
      <c r="D300" s="241"/>
      <c r="E300" s="242"/>
      <c r="F300" s="242"/>
      <c r="G300" s="243"/>
      <c r="H300" s="243"/>
      <c r="I300" s="180"/>
      <c r="J300" s="244">
        <f t="shared" si="24"/>
        <v>0</v>
      </c>
      <c r="K300" s="244"/>
      <c r="P300" s="127"/>
      <c r="Q300" s="127"/>
      <c r="R300" s="127"/>
      <c r="S300" s="127"/>
      <c r="T300" s="127"/>
      <c r="U300" s="127"/>
      <c r="V300" s="127"/>
      <c r="W300" s="127"/>
    </row>
    <row r="301" spans="1:23" s="127" customFormat="1" ht="15.75" x14ac:dyDescent="0.25">
      <c r="A301" s="177"/>
      <c r="B301" s="177"/>
      <c r="C301" s="241"/>
      <c r="D301" s="241"/>
      <c r="E301" s="242"/>
      <c r="F301" s="242"/>
      <c r="G301" s="243"/>
      <c r="H301" s="243"/>
      <c r="I301" s="181"/>
      <c r="J301" s="244">
        <f t="shared" si="24"/>
        <v>0</v>
      </c>
      <c r="K301" s="244"/>
    </row>
    <row r="302" spans="1:23" s="157" customFormat="1" ht="15.75" x14ac:dyDescent="0.25">
      <c r="A302" s="177"/>
      <c r="B302" s="177"/>
      <c r="C302" s="241"/>
      <c r="D302" s="241"/>
      <c r="E302" s="242"/>
      <c r="F302" s="242"/>
      <c r="G302" s="243"/>
      <c r="H302" s="243"/>
      <c r="I302" s="180"/>
      <c r="J302" s="244">
        <f t="shared" si="24"/>
        <v>0</v>
      </c>
      <c r="K302" s="244"/>
      <c r="P302" s="127"/>
      <c r="Q302" s="127"/>
      <c r="R302" s="127"/>
      <c r="S302" s="127"/>
      <c r="T302" s="127"/>
      <c r="U302" s="127"/>
      <c r="V302" s="127"/>
      <c r="W302" s="127"/>
    </row>
    <row r="303" spans="1:23" s="157" customFormat="1" ht="15.75" x14ac:dyDescent="0.25">
      <c r="A303" s="177"/>
      <c r="B303" s="177"/>
      <c r="C303" s="241"/>
      <c r="D303" s="241"/>
      <c r="E303" s="242"/>
      <c r="F303" s="242"/>
      <c r="G303" s="243"/>
      <c r="H303" s="243"/>
      <c r="I303" s="180"/>
      <c r="J303" s="244">
        <f t="shared" si="23"/>
        <v>0</v>
      </c>
      <c r="K303" s="244"/>
      <c r="P303" s="127"/>
      <c r="Q303" s="127"/>
      <c r="R303" s="127"/>
      <c r="S303" s="127"/>
      <c r="T303" s="127"/>
      <c r="U303" s="127"/>
      <c r="V303" s="127"/>
      <c r="W303" s="127"/>
    </row>
    <row r="304" spans="1:23" s="157" customFormat="1" ht="15.75" x14ac:dyDescent="0.25">
      <c r="A304" s="177"/>
      <c r="B304" s="177"/>
      <c r="C304" s="241"/>
      <c r="D304" s="241"/>
      <c r="E304" s="242"/>
      <c r="F304" s="242"/>
      <c r="G304" s="243"/>
      <c r="H304" s="243"/>
      <c r="I304" s="180"/>
      <c r="J304" s="244">
        <f t="shared" si="23"/>
        <v>0</v>
      </c>
      <c r="K304" s="244"/>
      <c r="P304" s="127"/>
      <c r="Q304" s="127"/>
      <c r="R304" s="127"/>
      <c r="S304" s="127"/>
      <c r="T304" s="127"/>
      <c r="U304" s="127"/>
      <c r="V304" s="127"/>
      <c r="W304" s="127"/>
    </row>
    <row r="305" spans="1:23" s="157" customFormat="1" ht="15.75" x14ac:dyDescent="0.25">
      <c r="A305" s="177"/>
      <c r="B305" s="177"/>
      <c r="C305" s="241"/>
      <c r="D305" s="241"/>
      <c r="E305" s="242"/>
      <c r="F305" s="242"/>
      <c r="G305" s="243"/>
      <c r="H305" s="243"/>
      <c r="I305" s="180"/>
      <c r="J305" s="244">
        <f t="shared" ref="J305" si="26">E305*G305/$R$5</f>
        <v>0</v>
      </c>
      <c r="K305" s="244"/>
      <c r="P305" s="127"/>
      <c r="Q305" s="127"/>
      <c r="R305" s="127"/>
      <c r="S305" s="127"/>
      <c r="T305" s="127"/>
      <c r="U305" s="127"/>
      <c r="V305" s="127"/>
      <c r="W305" s="127"/>
    </row>
    <row r="306" spans="1:23" s="157" customFormat="1" ht="15.75" x14ac:dyDescent="0.25">
      <c r="A306" s="177"/>
      <c r="B306" s="177"/>
      <c r="C306" s="241"/>
      <c r="D306" s="241"/>
      <c r="E306" s="242"/>
      <c r="F306" s="242"/>
      <c r="G306" s="243"/>
      <c r="H306" s="243"/>
      <c r="I306" s="180"/>
      <c r="J306" s="244">
        <f t="shared" si="23"/>
        <v>0</v>
      </c>
      <c r="K306" s="244"/>
      <c r="M306" s="182"/>
      <c r="P306" s="127"/>
      <c r="Q306" s="127"/>
      <c r="R306" s="127"/>
      <c r="S306" s="127"/>
      <c r="T306" s="127"/>
      <c r="U306" s="127"/>
      <c r="V306" s="127"/>
      <c r="W306" s="127"/>
    </row>
    <row r="307" spans="1:23" s="127" customFormat="1" ht="15.75" x14ac:dyDescent="0.25">
      <c r="A307" s="164" t="s">
        <v>81</v>
      </c>
      <c r="B307" s="166"/>
      <c r="C307" s="167"/>
      <c r="D307" s="168"/>
      <c r="E307" s="169"/>
      <c r="F307" s="170"/>
      <c r="G307" s="171"/>
      <c r="H307" s="172">
        <f>SUM(G271:H306)</f>
        <v>0</v>
      </c>
      <c r="I307" s="173"/>
      <c r="J307" s="174"/>
      <c r="K307" s="175"/>
      <c r="L307" s="176"/>
      <c r="M307" s="176"/>
      <c r="N307" s="176"/>
      <c r="O307" s="176"/>
    </row>
    <row r="308" spans="1:23" s="127" customFormat="1" ht="15.75" x14ac:dyDescent="0.25">
      <c r="A308" s="177"/>
      <c r="B308" s="164" t="s">
        <v>82</v>
      </c>
      <c r="C308" s="241"/>
      <c r="D308" s="241"/>
      <c r="E308" s="243"/>
      <c r="F308" s="243"/>
      <c r="G308" s="243"/>
      <c r="H308" s="243"/>
      <c r="I308" s="181"/>
      <c r="J308" s="244">
        <f t="shared" si="23"/>
        <v>0</v>
      </c>
      <c r="K308" s="244"/>
    </row>
    <row r="309" spans="1:23" s="127" customFormat="1" ht="15.75" x14ac:dyDescent="0.25">
      <c r="A309" s="177"/>
      <c r="B309" s="164" t="s">
        <v>82</v>
      </c>
      <c r="C309" s="241"/>
      <c r="D309" s="241"/>
      <c r="E309" s="245"/>
      <c r="F309" s="245"/>
      <c r="G309" s="243"/>
      <c r="H309" s="243"/>
      <c r="I309" s="181"/>
      <c r="J309" s="244">
        <f t="shared" si="23"/>
        <v>0</v>
      </c>
      <c r="K309" s="244"/>
    </row>
    <row r="310" spans="1:23" s="127" customFormat="1" ht="15.75" x14ac:dyDescent="0.25">
      <c r="A310" s="177"/>
      <c r="B310" s="164" t="s">
        <v>82</v>
      </c>
      <c r="C310" s="241"/>
      <c r="D310" s="241"/>
      <c r="E310" s="249"/>
      <c r="F310" s="250"/>
      <c r="G310" s="243"/>
      <c r="H310" s="243"/>
      <c r="I310" s="181"/>
      <c r="J310" s="244">
        <f t="shared" si="21"/>
        <v>0</v>
      </c>
      <c r="K310" s="244"/>
    </row>
    <row r="311" spans="1:23" s="127" customFormat="1" ht="15.75" x14ac:dyDescent="0.25">
      <c r="A311" s="183" t="s">
        <v>66</v>
      </c>
      <c r="B311" s="117"/>
      <c r="C311" s="117"/>
      <c r="D311" s="117"/>
      <c r="E311" s="117"/>
      <c r="F311" s="117"/>
      <c r="G311" s="251">
        <f>SUM(G308:H310)</f>
        <v>0</v>
      </c>
      <c r="H311" s="251"/>
      <c r="I311" s="117"/>
      <c r="J311" s="246">
        <f>SUM(J271:K310)</f>
        <v>0</v>
      </c>
      <c r="K311" s="246"/>
    </row>
    <row r="312" spans="1:23" s="127" customFormat="1" ht="15.75" x14ac:dyDescent="0.25">
      <c r="A312" s="183"/>
      <c r="B312" s="117"/>
      <c r="C312" s="117"/>
      <c r="D312" s="117"/>
      <c r="E312" s="117"/>
      <c r="F312" s="117"/>
      <c r="G312" s="184"/>
      <c r="H312" s="184"/>
      <c r="I312" s="117"/>
      <c r="J312" s="185"/>
      <c r="K312" s="185"/>
    </row>
    <row r="313" spans="1:23" s="127" customFormat="1" ht="15.75" x14ac:dyDescent="0.25">
      <c r="A313" s="183" t="s">
        <v>85</v>
      </c>
      <c r="B313" s="117"/>
      <c r="C313" s="117"/>
      <c r="D313" s="117"/>
      <c r="E313" s="117"/>
      <c r="F313" s="117"/>
      <c r="G313" s="184"/>
      <c r="H313" s="184"/>
      <c r="I313" s="117"/>
      <c r="J313" s="246">
        <f>SUM(C240:N240)/12/75*77700</f>
        <v>0</v>
      </c>
      <c r="K313" s="246"/>
    </row>
    <row r="314" spans="1:23" s="127" customFormat="1" ht="15.75" x14ac:dyDescent="0.25">
      <c r="A314" s="183"/>
      <c r="B314" s="117"/>
      <c r="C314" s="117"/>
      <c r="D314" s="117"/>
      <c r="E314" s="117"/>
      <c r="F314" s="117"/>
      <c r="G314" s="184"/>
      <c r="H314" s="184"/>
      <c r="I314" s="117"/>
      <c r="J314" s="185"/>
      <c r="K314" s="185"/>
    </row>
    <row r="315" spans="1:23" s="127" customFormat="1" ht="15.75" x14ac:dyDescent="0.25">
      <c r="A315" s="186" t="s">
        <v>91</v>
      </c>
      <c r="B315" s="187"/>
      <c r="C315" s="187"/>
      <c r="D315" s="188"/>
      <c r="E315" s="117"/>
      <c r="F315" s="117"/>
      <c r="G315" s="117"/>
      <c r="H315" s="117"/>
      <c r="I315" s="117"/>
      <c r="J315" s="252"/>
      <c r="K315" s="253"/>
      <c r="Q315" s="127" t="s">
        <v>83</v>
      </c>
    </row>
    <row r="316" spans="1:23" s="190" customFormat="1" ht="15" x14ac:dyDescent="0.25">
      <c r="A316" s="189" t="s">
        <v>86</v>
      </c>
    </row>
    <row r="317" spans="1:23" s="127" customFormat="1" ht="15.75" x14ac:dyDescent="0.25">
      <c r="A317" s="183" t="s">
        <v>87</v>
      </c>
      <c r="B317" s="183"/>
      <c r="C317" s="191"/>
      <c r="D317" s="191"/>
      <c r="E317" s="191"/>
      <c r="F317" s="191"/>
      <c r="G317" s="191"/>
      <c r="H317" s="191"/>
      <c r="I317" s="191"/>
      <c r="J317" s="246">
        <f>13%*(SUM(J271:K306)+J315)</f>
        <v>0</v>
      </c>
      <c r="K317" s="246"/>
      <c r="L317" s="150"/>
      <c r="M317" s="150"/>
      <c r="N317" s="150"/>
      <c r="O317" s="150"/>
      <c r="Q317" s="192">
        <f>C264/R5*77700</f>
        <v>0</v>
      </c>
    </row>
    <row r="318" spans="1:23" s="127" customFormat="1" ht="16.5" thickBot="1" x14ac:dyDescent="0.3">
      <c r="A318" s="183"/>
      <c r="B318" s="183"/>
      <c r="C318" s="191"/>
      <c r="D318" s="191"/>
      <c r="E318" s="191"/>
      <c r="F318" s="191"/>
      <c r="G318" s="191"/>
      <c r="H318" s="191"/>
      <c r="I318" s="191"/>
      <c r="J318" s="185"/>
      <c r="K318" s="185"/>
      <c r="L318" s="150"/>
      <c r="M318" s="150"/>
      <c r="N318" s="150"/>
      <c r="O318" s="150"/>
    </row>
    <row r="319" spans="1:23" s="69" customFormat="1" ht="19.5" thickBot="1" x14ac:dyDescent="0.35">
      <c r="A319" s="51" t="s">
        <v>67</v>
      </c>
      <c r="J319" s="247">
        <f>SUM(J311:K317)</f>
        <v>0</v>
      </c>
      <c r="K319" s="248"/>
      <c r="L319" s="157" t="s">
        <v>76</v>
      </c>
      <c r="M319" s="157"/>
      <c r="N319" s="157"/>
      <c r="O319" s="157"/>
      <c r="P319" s="52"/>
      <c r="Q319" s="52"/>
      <c r="R319" s="52"/>
      <c r="S319" s="52"/>
      <c r="T319" s="52"/>
      <c r="U319" s="52"/>
      <c r="V319" s="52"/>
      <c r="W319" s="52"/>
    </row>
    <row r="320" spans="1:23" s="157" customFormat="1" x14ac:dyDescent="0.2">
      <c r="A320" s="193"/>
      <c r="B320" s="193"/>
      <c r="C320" s="194"/>
      <c r="D320" s="194"/>
      <c r="E320" s="194"/>
      <c r="F320" s="194"/>
      <c r="G320" s="194"/>
      <c r="H320" s="194"/>
      <c r="I320" s="194"/>
      <c r="J320" s="194"/>
      <c r="K320" s="194"/>
      <c r="L320" s="195" t="s">
        <v>75</v>
      </c>
      <c r="M320" s="194"/>
      <c r="N320" s="194"/>
      <c r="O320" s="194"/>
      <c r="P320" s="127"/>
      <c r="Q320" s="127"/>
      <c r="R320" s="127"/>
      <c r="S320" s="127"/>
      <c r="T320" s="127"/>
      <c r="U320" s="127"/>
      <c r="V320" s="127"/>
      <c r="W320" s="127"/>
    </row>
    <row r="321" spans="1:125" s="197" customFormat="1" ht="13.5" thickBot="1" x14ac:dyDescent="0.25">
      <c r="A321" s="157"/>
      <c r="B321" s="157"/>
      <c r="C321" s="196"/>
      <c r="D321" s="196"/>
      <c r="E321" s="196"/>
      <c r="F321" s="196"/>
      <c r="G321" s="196"/>
      <c r="H321" s="196"/>
      <c r="I321" s="196"/>
      <c r="J321" s="196"/>
      <c r="K321" s="196"/>
      <c r="L321" s="196"/>
      <c r="M321" s="196"/>
      <c r="N321" s="196"/>
      <c r="O321" s="196"/>
      <c r="P321" s="127"/>
      <c r="Q321" s="127"/>
      <c r="R321" s="127"/>
      <c r="S321" s="127"/>
      <c r="T321" s="127"/>
      <c r="U321" s="127"/>
      <c r="V321" s="127"/>
      <c r="W321" s="127"/>
      <c r="X321" s="127"/>
      <c r="Y321" s="127"/>
      <c r="Z321" s="127"/>
      <c r="AA321" s="127"/>
      <c r="AB321" s="127"/>
      <c r="AC321" s="127"/>
      <c r="AD321" s="127"/>
      <c r="AE321" s="127"/>
      <c r="AF321" s="127"/>
      <c r="AG321" s="127"/>
      <c r="AH321" s="127"/>
      <c r="AI321" s="127"/>
      <c r="AJ321" s="127"/>
      <c r="AK321" s="127"/>
      <c r="AL321" s="127"/>
      <c r="AM321" s="127"/>
      <c r="AN321" s="127"/>
      <c r="AO321" s="127"/>
      <c r="AP321" s="127"/>
      <c r="AQ321" s="127"/>
      <c r="AR321" s="127"/>
      <c r="AS321" s="127"/>
      <c r="AT321" s="127"/>
      <c r="AU321" s="127"/>
      <c r="AV321" s="127"/>
      <c r="AW321" s="127"/>
      <c r="AX321" s="127"/>
      <c r="AY321" s="127"/>
      <c r="AZ321" s="127"/>
      <c r="BA321" s="127"/>
      <c r="BB321" s="127"/>
      <c r="BC321" s="127"/>
      <c r="BD321" s="127"/>
      <c r="BE321" s="127"/>
      <c r="BF321" s="127"/>
      <c r="BG321" s="127"/>
      <c r="BH321" s="127"/>
      <c r="BI321" s="127"/>
      <c r="BJ321" s="127"/>
      <c r="BK321" s="127"/>
      <c r="BL321" s="127"/>
      <c r="BM321" s="127"/>
      <c r="BN321" s="127"/>
      <c r="BO321" s="127"/>
      <c r="BP321" s="127"/>
      <c r="BQ321" s="127"/>
      <c r="BR321" s="127"/>
      <c r="BS321" s="127"/>
      <c r="BT321" s="127"/>
      <c r="BU321" s="127"/>
      <c r="BV321" s="127"/>
      <c r="BW321" s="127"/>
      <c r="BX321" s="127"/>
      <c r="BY321" s="127"/>
      <c r="BZ321" s="127"/>
      <c r="CA321" s="127"/>
      <c r="CB321" s="127"/>
      <c r="CC321" s="127"/>
      <c r="CD321" s="127"/>
      <c r="CE321" s="127"/>
      <c r="CF321" s="127"/>
      <c r="CG321" s="127"/>
      <c r="CH321" s="127"/>
      <c r="CI321" s="127"/>
      <c r="CJ321" s="127"/>
      <c r="CK321" s="127"/>
      <c r="CL321" s="127"/>
      <c r="CM321" s="127"/>
      <c r="CN321" s="127"/>
      <c r="CO321" s="127"/>
      <c r="CP321" s="127"/>
      <c r="CQ321" s="127"/>
      <c r="CR321" s="127"/>
      <c r="CS321" s="127"/>
      <c r="CT321" s="127"/>
      <c r="CU321" s="127"/>
      <c r="CV321" s="127"/>
      <c r="CW321" s="127"/>
      <c r="CX321" s="127"/>
      <c r="CY321" s="127"/>
      <c r="CZ321" s="127"/>
      <c r="DA321" s="127"/>
      <c r="DB321" s="127"/>
      <c r="DC321" s="127"/>
      <c r="DD321" s="127"/>
      <c r="DE321" s="127"/>
      <c r="DF321" s="127"/>
      <c r="DG321" s="127"/>
      <c r="DH321" s="127"/>
      <c r="DI321" s="127"/>
      <c r="DJ321" s="127"/>
      <c r="DK321" s="127"/>
      <c r="DL321" s="127"/>
      <c r="DM321" s="127"/>
      <c r="DN321" s="127"/>
      <c r="DO321" s="127"/>
      <c r="DP321" s="127"/>
      <c r="DQ321" s="127"/>
      <c r="DR321" s="127"/>
      <c r="DS321" s="127"/>
      <c r="DT321" s="127"/>
      <c r="DU321" s="127"/>
    </row>
    <row r="322" spans="1:125" s="197" customFormat="1" x14ac:dyDescent="0.2">
      <c r="A322" s="198" t="s">
        <v>68</v>
      </c>
      <c r="B322" s="199"/>
      <c r="C322" s="200"/>
      <c r="D322" s="157"/>
      <c r="E322" s="157"/>
      <c r="F322" s="157"/>
      <c r="G322" s="157"/>
      <c r="H322" s="157"/>
      <c r="I322" s="157"/>
      <c r="J322" s="157"/>
      <c r="K322" s="157"/>
      <c r="L322" s="157"/>
      <c r="M322" s="157"/>
      <c r="N322" s="157"/>
      <c r="O322" s="157"/>
      <c r="P322" s="127"/>
      <c r="Q322" s="127"/>
      <c r="R322" s="127"/>
      <c r="S322" s="127"/>
      <c r="T322" s="127"/>
      <c r="U322" s="127"/>
      <c r="V322" s="127"/>
      <c r="W322" s="127"/>
      <c r="X322" s="127"/>
      <c r="Y322" s="127"/>
      <c r="Z322" s="127"/>
      <c r="AA322" s="127"/>
      <c r="AB322" s="127"/>
      <c r="AC322" s="127"/>
      <c r="AD322" s="127"/>
      <c r="AE322" s="127"/>
      <c r="AF322" s="127"/>
      <c r="AG322" s="127"/>
      <c r="AH322" s="127"/>
      <c r="AI322" s="127"/>
      <c r="AJ322" s="127"/>
      <c r="AK322" s="127"/>
      <c r="AL322" s="127"/>
      <c r="AM322" s="127"/>
      <c r="AN322" s="127"/>
      <c r="AO322" s="127"/>
      <c r="AP322" s="127"/>
      <c r="AQ322" s="127"/>
      <c r="AR322" s="127"/>
      <c r="AS322" s="127"/>
      <c r="AT322" s="127"/>
      <c r="AU322" s="127"/>
      <c r="AV322" s="127"/>
      <c r="AW322" s="127"/>
      <c r="AX322" s="127"/>
      <c r="AY322" s="127"/>
      <c r="AZ322" s="127"/>
      <c r="BA322" s="127"/>
      <c r="BB322" s="127"/>
      <c r="BC322" s="127"/>
      <c r="BD322" s="127"/>
      <c r="BE322" s="127"/>
      <c r="BF322" s="127"/>
      <c r="BG322" s="127"/>
      <c r="BH322" s="127"/>
      <c r="BI322" s="127"/>
      <c r="BJ322" s="127"/>
      <c r="BK322" s="127"/>
      <c r="BL322" s="127"/>
      <c r="BM322" s="127"/>
      <c r="BN322" s="127"/>
      <c r="BO322" s="127"/>
      <c r="BP322" s="127"/>
      <c r="BQ322" s="127"/>
      <c r="BR322" s="127"/>
      <c r="BS322" s="127"/>
      <c r="BT322" s="127"/>
      <c r="BU322" s="127"/>
      <c r="BV322" s="127"/>
      <c r="BW322" s="127"/>
      <c r="BX322" s="127"/>
      <c r="BY322" s="127"/>
      <c r="BZ322" s="127"/>
      <c r="CA322" s="127"/>
      <c r="CB322" s="127"/>
      <c r="CC322" s="127"/>
      <c r="CD322" s="127"/>
      <c r="CE322" s="127"/>
      <c r="CF322" s="127"/>
      <c r="CG322" s="127"/>
      <c r="CH322" s="127"/>
      <c r="CI322" s="127"/>
      <c r="CJ322" s="127"/>
      <c r="CK322" s="127"/>
      <c r="CL322" s="127"/>
      <c r="CM322" s="127"/>
      <c r="CN322" s="127"/>
      <c r="CO322" s="127"/>
      <c r="CP322" s="127"/>
      <c r="CQ322" s="127"/>
      <c r="CR322" s="127"/>
      <c r="CS322" s="127"/>
      <c r="CT322" s="127"/>
      <c r="CU322" s="127"/>
      <c r="CV322" s="127"/>
      <c r="CW322" s="127"/>
      <c r="CX322" s="127"/>
      <c r="CY322" s="127"/>
      <c r="CZ322" s="127"/>
      <c r="DA322" s="127"/>
      <c r="DB322" s="127"/>
      <c r="DC322" s="127"/>
      <c r="DD322" s="127"/>
      <c r="DE322" s="127"/>
      <c r="DF322" s="127"/>
      <c r="DG322" s="127"/>
      <c r="DH322" s="127"/>
      <c r="DI322" s="127"/>
      <c r="DJ322" s="127"/>
      <c r="DK322" s="127"/>
      <c r="DL322" s="127"/>
      <c r="DM322" s="127"/>
      <c r="DN322" s="127"/>
      <c r="DO322" s="127"/>
      <c r="DP322" s="127"/>
      <c r="DQ322" s="127"/>
      <c r="DR322" s="127"/>
      <c r="DS322" s="127"/>
      <c r="DT322" s="127"/>
      <c r="DU322" s="127"/>
    </row>
    <row r="323" spans="1:125" s="197" customFormat="1" ht="15.75" x14ac:dyDescent="0.25">
      <c r="A323" s="201">
        <v>0.25</v>
      </c>
      <c r="B323" s="202"/>
      <c r="C323" s="208" t="e">
        <f t="shared" ref="C323:C331" si="27">$J$319/12/$C$261*(SUM(C242:N242)/12)*$R$5/(SUM(C230:N230)/12)</f>
        <v>#DIV/0!</v>
      </c>
      <c r="D323" s="157"/>
      <c r="E323" s="157"/>
      <c r="F323" s="157"/>
      <c r="G323" s="157"/>
      <c r="H323" s="152"/>
      <c r="I323" s="152"/>
      <c r="J323" s="261"/>
      <c r="K323" s="261"/>
      <c r="L323" s="157"/>
      <c r="M323" s="157"/>
      <c r="N323" s="157"/>
      <c r="O323" s="157"/>
      <c r="P323" s="127"/>
      <c r="Q323" s="127"/>
      <c r="R323" s="127"/>
      <c r="S323" s="127"/>
      <c r="T323" s="127"/>
      <c r="U323" s="127"/>
      <c r="V323" s="127"/>
      <c r="W323" s="127"/>
      <c r="X323" s="127"/>
      <c r="Y323" s="127"/>
      <c r="Z323" s="127"/>
      <c r="AA323" s="127"/>
      <c r="AB323" s="127"/>
      <c r="AC323" s="127"/>
      <c r="AD323" s="127"/>
      <c r="AE323" s="127"/>
      <c r="AF323" s="127"/>
      <c r="AG323" s="127"/>
      <c r="AH323" s="127"/>
      <c r="AI323" s="127"/>
      <c r="AJ323" s="127"/>
      <c r="AK323" s="127"/>
      <c r="AL323" s="127"/>
      <c r="AM323" s="127"/>
      <c r="AN323" s="127"/>
      <c r="AO323" s="127"/>
      <c r="AP323" s="127"/>
      <c r="AQ323" s="127"/>
      <c r="AR323" s="127"/>
      <c r="AS323" s="127"/>
      <c r="AT323" s="127"/>
      <c r="AU323" s="127"/>
      <c r="AV323" s="127"/>
      <c r="AW323" s="127"/>
      <c r="AX323" s="127"/>
      <c r="AY323" s="127"/>
      <c r="AZ323" s="127"/>
      <c r="BA323" s="127"/>
      <c r="BB323" s="127"/>
      <c r="BC323" s="127"/>
      <c r="BD323" s="127"/>
      <c r="BE323" s="127"/>
      <c r="BF323" s="127"/>
      <c r="BG323" s="127"/>
      <c r="BH323" s="127"/>
      <c r="BI323" s="127"/>
      <c r="BJ323" s="127"/>
      <c r="BK323" s="127"/>
      <c r="BL323" s="127"/>
      <c r="BM323" s="127"/>
      <c r="BN323" s="127"/>
      <c r="BO323" s="127"/>
      <c r="BP323" s="127"/>
      <c r="BQ323" s="127"/>
      <c r="BR323" s="127"/>
      <c r="BS323" s="127"/>
      <c r="BT323" s="127"/>
      <c r="BU323" s="127"/>
      <c r="BV323" s="127"/>
      <c r="BW323" s="127"/>
      <c r="BX323" s="127"/>
      <c r="BY323" s="127"/>
      <c r="BZ323" s="127"/>
      <c r="CA323" s="127"/>
      <c r="CB323" s="127"/>
      <c r="CC323" s="127"/>
      <c r="CD323" s="127"/>
      <c r="CE323" s="127"/>
      <c r="CF323" s="127"/>
      <c r="CG323" s="127"/>
      <c r="CH323" s="127"/>
      <c r="CI323" s="127"/>
      <c r="CJ323" s="127"/>
      <c r="CK323" s="127"/>
      <c r="CL323" s="127"/>
      <c r="CM323" s="127"/>
      <c r="CN323" s="127"/>
      <c r="CO323" s="127"/>
      <c r="CP323" s="127"/>
      <c r="CQ323" s="127"/>
      <c r="CR323" s="127"/>
      <c r="CS323" s="127"/>
      <c r="CT323" s="127"/>
      <c r="CU323" s="127"/>
      <c r="CV323" s="127"/>
      <c r="CW323" s="127"/>
      <c r="CX323" s="127"/>
      <c r="CY323" s="127"/>
      <c r="CZ323" s="127"/>
      <c r="DA323" s="127"/>
      <c r="DB323" s="127"/>
      <c r="DC323" s="127"/>
      <c r="DD323" s="127"/>
      <c r="DE323" s="127"/>
      <c r="DF323" s="127"/>
      <c r="DG323" s="127"/>
      <c r="DH323" s="127"/>
      <c r="DI323" s="127"/>
      <c r="DJ323" s="127"/>
      <c r="DK323" s="127"/>
      <c r="DL323" s="127"/>
      <c r="DM323" s="127"/>
      <c r="DN323" s="127"/>
      <c r="DO323" s="127"/>
      <c r="DP323" s="127"/>
      <c r="DQ323" s="127"/>
      <c r="DR323" s="127"/>
      <c r="DS323" s="127"/>
      <c r="DT323" s="127"/>
      <c r="DU323" s="127"/>
    </row>
    <row r="324" spans="1:125" s="157" customFormat="1" ht="15.75" x14ac:dyDescent="0.25">
      <c r="A324" s="201">
        <v>0.2</v>
      </c>
      <c r="B324" s="202"/>
      <c r="C324" s="208" t="e">
        <f t="shared" si="27"/>
        <v>#DIV/0!</v>
      </c>
      <c r="H324" s="152"/>
      <c r="I324" s="152"/>
      <c r="J324" s="152"/>
      <c r="K324" s="152"/>
      <c r="P324" s="127"/>
      <c r="Q324" s="127"/>
      <c r="R324" s="127"/>
      <c r="S324" s="127"/>
      <c r="T324" s="127"/>
      <c r="U324" s="127"/>
      <c r="V324" s="127"/>
      <c r="W324" s="127"/>
      <c r="X324" s="127"/>
      <c r="Y324" s="127"/>
      <c r="Z324" s="127"/>
      <c r="AA324" s="127"/>
      <c r="AB324" s="127"/>
      <c r="AC324" s="127"/>
      <c r="AD324" s="127"/>
      <c r="AE324" s="127"/>
      <c r="AF324" s="127"/>
      <c r="AG324" s="127"/>
      <c r="AH324" s="127"/>
      <c r="AI324" s="127"/>
      <c r="AJ324" s="127"/>
      <c r="AK324" s="127"/>
      <c r="AL324" s="127"/>
      <c r="AM324" s="127"/>
      <c r="AN324" s="127"/>
      <c r="AO324" s="127"/>
      <c r="AP324" s="127"/>
      <c r="AQ324" s="127"/>
      <c r="AR324" s="127"/>
      <c r="AS324" s="127"/>
      <c r="AT324" s="127"/>
      <c r="AU324" s="127"/>
      <c r="AV324" s="127"/>
      <c r="AW324" s="127"/>
      <c r="AX324" s="127"/>
      <c r="AY324" s="127"/>
      <c r="AZ324" s="127"/>
      <c r="BA324" s="127"/>
      <c r="BB324" s="127"/>
      <c r="BC324" s="127"/>
      <c r="BD324" s="127"/>
      <c r="BE324" s="127"/>
      <c r="BF324" s="127"/>
      <c r="BG324" s="127"/>
      <c r="BH324" s="127"/>
      <c r="BI324" s="127"/>
      <c r="BJ324" s="127"/>
      <c r="BK324" s="127"/>
      <c r="BL324" s="127"/>
      <c r="BM324" s="127"/>
      <c r="BN324" s="127"/>
      <c r="BO324" s="127"/>
      <c r="BP324" s="127"/>
      <c r="BQ324" s="127"/>
      <c r="BR324" s="127"/>
      <c r="BS324" s="127"/>
      <c r="BT324" s="127"/>
      <c r="BU324" s="127"/>
      <c r="BV324" s="127"/>
      <c r="BW324" s="127"/>
      <c r="BX324" s="127"/>
      <c r="BY324" s="127"/>
      <c r="BZ324" s="127"/>
      <c r="CA324" s="127"/>
      <c r="CB324" s="127"/>
      <c r="CC324" s="127"/>
      <c r="CD324" s="127"/>
      <c r="CE324" s="127"/>
      <c r="CF324" s="127"/>
      <c r="CG324" s="127"/>
      <c r="CH324" s="127"/>
      <c r="CI324" s="127"/>
      <c r="CJ324" s="127"/>
      <c r="CK324" s="127"/>
      <c r="CL324" s="127"/>
      <c r="CM324" s="127"/>
      <c r="CN324" s="127"/>
      <c r="CO324" s="127"/>
      <c r="CP324" s="127"/>
      <c r="CQ324" s="127"/>
      <c r="CR324" s="127"/>
      <c r="CS324" s="127"/>
      <c r="CT324" s="127"/>
      <c r="CU324" s="127"/>
      <c r="CV324" s="127"/>
      <c r="CW324" s="127"/>
      <c r="CX324" s="127"/>
      <c r="CY324" s="127"/>
      <c r="CZ324" s="127"/>
      <c r="DA324" s="127"/>
      <c r="DB324" s="127"/>
      <c r="DC324" s="127"/>
      <c r="DD324" s="127"/>
      <c r="DE324" s="127"/>
      <c r="DF324" s="127"/>
      <c r="DG324" s="127"/>
      <c r="DH324" s="127"/>
      <c r="DI324" s="127"/>
      <c r="DJ324" s="127"/>
      <c r="DK324" s="127"/>
      <c r="DL324" s="127"/>
      <c r="DM324" s="127"/>
      <c r="DN324" s="127"/>
      <c r="DO324" s="127"/>
      <c r="DP324" s="127"/>
      <c r="DQ324" s="127"/>
      <c r="DR324" s="127"/>
      <c r="DS324" s="127"/>
      <c r="DT324" s="127"/>
      <c r="DU324" s="127"/>
    </row>
    <row r="325" spans="1:125" s="157" customFormat="1" ht="15.75" x14ac:dyDescent="0.25">
      <c r="A325" s="201">
        <v>0.16666666666666666</v>
      </c>
      <c r="B325" s="202"/>
      <c r="C325" s="208" t="e">
        <f t="shared" si="27"/>
        <v>#DIV/0!</v>
      </c>
      <c r="H325" s="152"/>
      <c r="I325" s="152"/>
      <c r="J325" s="261"/>
      <c r="K325" s="261"/>
      <c r="P325" s="127"/>
      <c r="Q325" s="127"/>
      <c r="R325" s="127"/>
      <c r="S325" s="127"/>
      <c r="T325" s="127"/>
      <c r="U325" s="127"/>
      <c r="V325" s="127"/>
      <c r="W325" s="127"/>
      <c r="X325" s="127"/>
      <c r="Y325" s="127"/>
      <c r="Z325" s="127"/>
      <c r="AA325" s="127"/>
      <c r="AB325" s="127"/>
      <c r="AC325" s="127"/>
      <c r="AD325" s="127"/>
      <c r="AE325" s="127"/>
      <c r="AF325" s="127"/>
      <c r="AG325" s="127"/>
      <c r="AH325" s="127"/>
      <c r="AI325" s="127"/>
      <c r="AJ325" s="127"/>
      <c r="AK325" s="127"/>
      <c r="AL325" s="127"/>
      <c r="AM325" s="127"/>
      <c r="AN325" s="127"/>
      <c r="AO325" s="127"/>
      <c r="AP325" s="127"/>
      <c r="AQ325" s="127"/>
      <c r="AR325" s="127"/>
      <c r="AS325" s="127"/>
      <c r="AT325" s="127"/>
      <c r="AU325" s="127"/>
      <c r="AV325" s="127"/>
      <c r="AW325" s="127"/>
      <c r="AX325" s="127"/>
      <c r="AY325" s="127"/>
      <c r="AZ325" s="127"/>
      <c r="BA325" s="127"/>
      <c r="BB325" s="127"/>
      <c r="BC325" s="127"/>
      <c r="BD325" s="127"/>
      <c r="BE325" s="127"/>
      <c r="BF325" s="127"/>
      <c r="BG325" s="127"/>
      <c r="BH325" s="127"/>
      <c r="BI325" s="127"/>
      <c r="BJ325" s="127"/>
      <c r="BK325" s="127"/>
      <c r="BL325" s="127"/>
      <c r="BM325" s="127"/>
      <c r="BN325" s="127"/>
      <c r="BO325" s="127"/>
      <c r="BP325" s="127"/>
      <c r="BQ325" s="127"/>
      <c r="BR325" s="127"/>
      <c r="BS325" s="127"/>
      <c r="BT325" s="127"/>
      <c r="BU325" s="127"/>
      <c r="BV325" s="127"/>
      <c r="BW325" s="127"/>
      <c r="BX325" s="127"/>
      <c r="BY325" s="127"/>
      <c r="BZ325" s="127"/>
      <c r="CA325" s="127"/>
      <c r="CB325" s="127"/>
      <c r="CC325" s="127"/>
      <c r="CD325" s="127"/>
      <c r="CE325" s="127"/>
      <c r="CF325" s="127"/>
      <c r="CG325" s="127"/>
      <c r="CH325" s="127"/>
      <c r="CI325" s="127"/>
      <c r="CJ325" s="127"/>
      <c r="CK325" s="127"/>
      <c r="CL325" s="127"/>
      <c r="CM325" s="127"/>
      <c r="CN325" s="127"/>
      <c r="CO325" s="127"/>
      <c r="CP325" s="127"/>
      <c r="CQ325" s="127"/>
      <c r="CR325" s="127"/>
      <c r="CS325" s="127"/>
      <c r="CT325" s="127"/>
      <c r="CU325" s="127"/>
      <c r="CV325" s="127"/>
      <c r="CW325" s="127"/>
      <c r="CX325" s="127"/>
      <c r="CY325" s="127"/>
      <c r="CZ325" s="127"/>
      <c r="DA325" s="127"/>
      <c r="DB325" s="127"/>
      <c r="DC325" s="127"/>
      <c r="DD325" s="127"/>
      <c r="DE325" s="127"/>
      <c r="DF325" s="127"/>
      <c r="DG325" s="127"/>
      <c r="DH325" s="127"/>
      <c r="DI325" s="127"/>
      <c r="DJ325" s="127"/>
      <c r="DK325" s="127"/>
      <c r="DL325" s="127"/>
      <c r="DM325" s="127"/>
      <c r="DN325" s="127"/>
      <c r="DO325" s="127"/>
      <c r="DP325" s="127"/>
      <c r="DQ325" s="127"/>
      <c r="DR325" s="127"/>
      <c r="DS325" s="127"/>
      <c r="DT325" s="127"/>
      <c r="DU325" s="127"/>
    </row>
    <row r="326" spans="1:125" s="157" customFormat="1" ht="15.75" x14ac:dyDescent="0.25">
      <c r="A326" s="201">
        <v>0.14285714285714285</v>
      </c>
      <c r="B326" s="202"/>
      <c r="C326" s="208" t="e">
        <f t="shared" si="27"/>
        <v>#DIV/0!</v>
      </c>
      <c r="H326" s="152"/>
      <c r="I326" s="152"/>
      <c r="J326" s="152"/>
      <c r="K326" s="152"/>
      <c r="P326" s="127"/>
      <c r="Q326" s="127"/>
      <c r="R326" s="127"/>
      <c r="S326" s="127"/>
      <c r="T326" s="127"/>
      <c r="U326" s="127"/>
      <c r="V326" s="127"/>
      <c r="W326" s="127"/>
    </row>
    <row r="327" spans="1:125" s="157" customFormat="1" ht="15.75" x14ac:dyDescent="0.25">
      <c r="A327" s="201">
        <v>0.125</v>
      </c>
      <c r="B327" s="202"/>
      <c r="C327" s="208" t="e">
        <f t="shared" si="27"/>
        <v>#DIV/0!</v>
      </c>
      <c r="H327" s="152"/>
      <c r="I327" s="152"/>
      <c r="J327" s="261"/>
      <c r="K327" s="261"/>
      <c r="P327" s="127"/>
      <c r="Q327" s="127"/>
      <c r="R327" s="127"/>
      <c r="S327" s="127"/>
      <c r="T327" s="127"/>
      <c r="U327" s="127"/>
      <c r="V327" s="127"/>
      <c r="W327" s="127"/>
    </row>
    <row r="328" spans="1:125" s="157" customFormat="1" ht="15.75" x14ac:dyDescent="0.25">
      <c r="A328" s="201">
        <v>0.1111111111111111</v>
      </c>
      <c r="B328" s="202"/>
      <c r="C328" s="208" t="e">
        <f t="shared" si="27"/>
        <v>#DIV/0!</v>
      </c>
      <c r="H328" s="152"/>
      <c r="I328" s="152"/>
      <c r="J328" s="152"/>
      <c r="K328" s="152"/>
      <c r="P328" s="127"/>
      <c r="Q328" s="127"/>
      <c r="R328" s="127"/>
      <c r="S328" s="127"/>
      <c r="T328" s="127"/>
      <c r="U328" s="127"/>
      <c r="V328" s="127"/>
      <c r="W328" s="127"/>
    </row>
    <row r="329" spans="1:125" s="157" customFormat="1" ht="15.75" x14ac:dyDescent="0.25">
      <c r="A329" s="201">
        <v>0.1</v>
      </c>
      <c r="B329" s="202"/>
      <c r="C329" s="208" t="e">
        <f t="shared" si="27"/>
        <v>#DIV/0!</v>
      </c>
      <c r="P329" s="127"/>
      <c r="Q329" s="127"/>
      <c r="R329" s="127"/>
      <c r="S329" s="127"/>
      <c r="T329" s="127"/>
      <c r="U329" s="127"/>
      <c r="V329" s="127"/>
      <c r="W329" s="127"/>
    </row>
    <row r="330" spans="1:125" s="157" customFormat="1" ht="15.75" x14ac:dyDescent="0.25">
      <c r="A330" s="201">
        <v>9.0909090909090912E-2</v>
      </c>
      <c r="B330" s="202"/>
      <c r="C330" s="208" t="e">
        <f t="shared" si="27"/>
        <v>#DIV/0!</v>
      </c>
      <c r="P330" s="127"/>
      <c r="Q330" s="127"/>
      <c r="R330" s="127"/>
      <c r="S330" s="127"/>
      <c r="T330" s="127"/>
      <c r="U330" s="127"/>
      <c r="V330" s="127"/>
      <c r="W330" s="127"/>
    </row>
    <row r="331" spans="1:125" s="157" customFormat="1" ht="16.5" thickBot="1" x14ac:dyDescent="0.3">
      <c r="A331" s="203">
        <v>8.3333333333333329E-2</v>
      </c>
      <c r="B331" s="204"/>
      <c r="C331" s="209" t="e">
        <f t="shared" si="27"/>
        <v>#DIV/0!</v>
      </c>
      <c r="P331" s="127"/>
      <c r="Q331" s="127"/>
      <c r="R331" s="127"/>
      <c r="S331" s="127"/>
      <c r="T331" s="127"/>
      <c r="U331" s="127"/>
      <c r="V331" s="127"/>
      <c r="W331" s="127"/>
    </row>
    <row r="332" spans="1:125" s="157" customFormat="1" x14ac:dyDescent="0.2">
      <c r="P332" s="127"/>
      <c r="Q332" s="127"/>
      <c r="R332" s="127"/>
      <c r="S332" s="127"/>
      <c r="T332" s="127"/>
      <c r="U332" s="127"/>
      <c r="V332" s="127"/>
      <c r="W332" s="127"/>
    </row>
    <row r="333" spans="1:125" x14ac:dyDescent="0.2">
      <c r="A333" s="98"/>
      <c r="B333" s="98"/>
      <c r="C333" s="205"/>
      <c r="D333" s="98"/>
      <c r="E333" s="98"/>
      <c r="F333" s="98"/>
      <c r="G333" s="98"/>
      <c r="H333" s="98"/>
      <c r="I333" s="98"/>
      <c r="J333" s="98"/>
      <c r="K333" s="98"/>
      <c r="L333" s="98"/>
      <c r="M333" s="98"/>
      <c r="N333" s="98"/>
      <c r="O333" s="98"/>
      <c r="P333" s="87"/>
      <c r="Q333" s="87"/>
      <c r="R333" s="87"/>
      <c r="S333" s="87"/>
      <c r="T333" s="87"/>
      <c r="U333" s="87"/>
      <c r="V333" s="87"/>
      <c r="W333" s="87"/>
    </row>
    <row r="334" spans="1:125" x14ac:dyDescent="0.2">
      <c r="A334" s="98"/>
      <c r="B334" s="98"/>
      <c r="C334" s="98"/>
      <c r="D334" s="98"/>
      <c r="E334" s="98"/>
      <c r="F334" s="98"/>
      <c r="G334" s="98"/>
      <c r="H334" s="98"/>
      <c r="I334" s="98"/>
      <c r="J334" s="98"/>
      <c r="K334" s="98"/>
      <c r="L334" s="98"/>
      <c r="M334" s="98"/>
      <c r="N334" s="98"/>
      <c r="O334" s="98"/>
      <c r="P334" s="87"/>
      <c r="Q334" s="87"/>
      <c r="R334" s="87"/>
      <c r="S334" s="87"/>
      <c r="T334" s="87"/>
      <c r="U334" s="87"/>
      <c r="V334" s="87"/>
      <c r="W334" s="87"/>
    </row>
    <row r="335" spans="1:125" x14ac:dyDescent="0.2">
      <c r="A335" s="98"/>
      <c r="B335" s="98"/>
      <c r="C335" s="98"/>
      <c r="D335" s="98"/>
      <c r="E335" s="98"/>
      <c r="F335" s="98"/>
      <c r="G335" s="98"/>
      <c r="H335" s="98"/>
      <c r="I335" s="98"/>
      <c r="J335" s="98"/>
      <c r="K335" s="98"/>
      <c r="L335" s="98"/>
      <c r="M335" s="98"/>
      <c r="N335" s="98"/>
      <c r="O335" s="98"/>
      <c r="P335" s="87"/>
      <c r="Q335" s="87"/>
      <c r="R335" s="87"/>
      <c r="S335" s="87"/>
      <c r="T335" s="87"/>
      <c r="U335" s="87"/>
      <c r="V335" s="87"/>
      <c r="W335" s="87"/>
    </row>
    <row r="336" spans="1:125" x14ac:dyDescent="0.2">
      <c r="P336" s="87"/>
      <c r="Q336" s="87"/>
      <c r="R336" s="87"/>
      <c r="S336" s="87"/>
      <c r="T336" s="87"/>
      <c r="U336" s="87"/>
      <c r="V336" s="87"/>
      <c r="W336" s="87"/>
    </row>
    <row r="337" spans="16:23" x14ac:dyDescent="0.2">
      <c r="P337" s="87"/>
      <c r="Q337" s="87"/>
      <c r="R337" s="87"/>
      <c r="S337" s="87"/>
      <c r="T337" s="87"/>
      <c r="U337" s="87"/>
      <c r="V337" s="87"/>
      <c r="W337" s="87"/>
    </row>
    <row r="338" spans="16:23" x14ac:dyDescent="0.2">
      <c r="P338" s="87"/>
      <c r="Q338" s="87"/>
      <c r="R338" s="87"/>
      <c r="S338" s="87"/>
      <c r="T338" s="87"/>
      <c r="U338" s="87"/>
      <c r="V338" s="87"/>
      <c r="W338" s="87"/>
    </row>
    <row r="339" spans="16:23" x14ac:dyDescent="0.2">
      <c r="P339" s="87"/>
      <c r="Q339" s="87"/>
      <c r="R339" s="87"/>
      <c r="S339" s="87"/>
      <c r="T339" s="87"/>
      <c r="U339" s="87"/>
      <c r="V339" s="87"/>
      <c r="W339" s="87"/>
    </row>
    <row r="340" spans="16:23" x14ac:dyDescent="0.2">
      <c r="P340" s="87"/>
      <c r="Q340" s="87"/>
      <c r="R340" s="87"/>
      <c r="S340" s="87"/>
      <c r="T340" s="87"/>
      <c r="U340" s="87"/>
      <c r="V340" s="87"/>
      <c r="W340" s="87"/>
    </row>
    <row r="341" spans="16:23" x14ac:dyDescent="0.2">
      <c r="P341" s="87"/>
      <c r="Q341" s="87"/>
      <c r="R341" s="87"/>
      <c r="S341" s="87"/>
      <c r="T341" s="87"/>
      <c r="U341" s="87"/>
      <c r="V341" s="87"/>
      <c r="W341" s="87"/>
    </row>
    <row r="342" spans="16:23" x14ac:dyDescent="0.2">
      <c r="P342" s="87"/>
      <c r="Q342" s="87"/>
      <c r="R342" s="87"/>
      <c r="S342" s="87"/>
      <c r="T342" s="87"/>
      <c r="U342" s="87"/>
      <c r="V342" s="87"/>
      <c r="W342" s="87"/>
    </row>
    <row r="343" spans="16:23" x14ac:dyDescent="0.2">
      <c r="P343" s="87"/>
      <c r="Q343" s="87"/>
      <c r="R343" s="87"/>
      <c r="S343" s="87"/>
      <c r="T343" s="87"/>
      <c r="U343" s="87"/>
      <c r="V343" s="87"/>
      <c r="W343" s="87"/>
    </row>
    <row r="344" spans="16:23" x14ac:dyDescent="0.2">
      <c r="P344" s="87"/>
      <c r="Q344" s="87"/>
      <c r="R344" s="87"/>
      <c r="S344" s="87"/>
      <c r="T344" s="87"/>
      <c r="U344" s="87"/>
      <c r="V344" s="87"/>
      <c r="W344" s="87"/>
    </row>
    <row r="345" spans="16:23" x14ac:dyDescent="0.2">
      <c r="P345" s="87"/>
      <c r="Q345" s="87"/>
      <c r="R345" s="87"/>
      <c r="S345" s="87"/>
      <c r="T345" s="87"/>
      <c r="U345" s="87"/>
      <c r="V345" s="87"/>
      <c r="W345" s="87"/>
    </row>
    <row r="346" spans="16:23" x14ac:dyDescent="0.2">
      <c r="P346" s="87"/>
      <c r="Q346" s="87"/>
      <c r="R346" s="87"/>
      <c r="S346" s="87"/>
      <c r="T346" s="87"/>
      <c r="U346" s="87"/>
      <c r="V346" s="87"/>
      <c r="W346" s="87"/>
    </row>
    <row r="347" spans="16:23" x14ac:dyDescent="0.2">
      <c r="P347" s="87"/>
      <c r="Q347" s="87"/>
      <c r="R347" s="87"/>
      <c r="S347" s="87"/>
      <c r="T347" s="87"/>
      <c r="U347" s="87"/>
      <c r="V347" s="87"/>
      <c r="W347" s="87"/>
    </row>
    <row r="348" spans="16:23" x14ac:dyDescent="0.2">
      <c r="P348" s="87"/>
      <c r="Q348" s="87"/>
      <c r="R348" s="87"/>
      <c r="S348" s="87"/>
      <c r="T348" s="87"/>
      <c r="U348" s="87"/>
      <c r="V348" s="87"/>
      <c r="W348" s="87"/>
    </row>
    <row r="349" spans="16:23" x14ac:dyDescent="0.2">
      <c r="P349" s="87"/>
      <c r="Q349" s="87"/>
      <c r="R349" s="87"/>
      <c r="S349" s="87"/>
      <c r="T349" s="87"/>
      <c r="U349" s="87"/>
      <c r="V349" s="87"/>
      <c r="W349" s="87"/>
    </row>
    <row r="350" spans="16:23" x14ac:dyDescent="0.2">
      <c r="P350" s="87"/>
      <c r="Q350" s="87"/>
      <c r="R350" s="87"/>
      <c r="S350" s="87"/>
      <c r="T350" s="87"/>
      <c r="U350" s="87"/>
      <c r="V350" s="87"/>
      <c r="W350" s="87"/>
    </row>
    <row r="351" spans="16:23" x14ac:dyDescent="0.2">
      <c r="P351" s="87"/>
      <c r="Q351" s="87"/>
      <c r="R351" s="87"/>
      <c r="S351" s="87"/>
      <c r="T351" s="87"/>
      <c r="U351" s="87"/>
      <c r="V351" s="87"/>
      <c r="W351" s="87"/>
    </row>
    <row r="352" spans="16:23" x14ac:dyDescent="0.2">
      <c r="P352" s="87"/>
      <c r="Q352" s="87"/>
      <c r="R352" s="87"/>
      <c r="S352" s="87"/>
      <c r="T352" s="87"/>
      <c r="U352" s="87"/>
      <c r="V352" s="87"/>
      <c r="W352" s="87"/>
    </row>
    <row r="353" spans="16:23" x14ac:dyDescent="0.2">
      <c r="P353" s="87"/>
      <c r="Q353" s="87"/>
      <c r="R353" s="87"/>
      <c r="S353" s="87"/>
      <c r="T353" s="87"/>
      <c r="U353" s="87"/>
      <c r="V353" s="87"/>
      <c r="W353" s="87"/>
    </row>
    <row r="354" spans="16:23" x14ac:dyDescent="0.2">
      <c r="P354" s="87"/>
      <c r="Q354" s="87"/>
      <c r="R354" s="87"/>
      <c r="S354" s="87"/>
      <c r="T354" s="87"/>
      <c r="U354" s="87"/>
      <c r="V354" s="87"/>
      <c r="W354" s="87"/>
    </row>
    <row r="355" spans="16:23" x14ac:dyDescent="0.2">
      <c r="P355" s="87"/>
      <c r="Q355" s="87"/>
      <c r="R355" s="87"/>
      <c r="S355" s="87"/>
      <c r="T355" s="87"/>
      <c r="U355" s="87"/>
      <c r="V355" s="87"/>
      <c r="W355" s="87"/>
    </row>
    <row r="356" spans="16:23" x14ac:dyDescent="0.2">
      <c r="P356" s="87"/>
      <c r="Q356" s="87"/>
      <c r="R356" s="87"/>
      <c r="S356" s="87"/>
      <c r="T356" s="87"/>
      <c r="U356" s="87"/>
      <c r="V356" s="87"/>
      <c r="W356" s="87"/>
    </row>
    <row r="357" spans="16:23" x14ac:dyDescent="0.2">
      <c r="P357" s="87"/>
      <c r="Q357" s="87"/>
      <c r="R357" s="87"/>
      <c r="S357" s="87"/>
      <c r="T357" s="87"/>
      <c r="U357" s="87"/>
      <c r="V357" s="87"/>
      <c r="W357" s="87"/>
    </row>
    <row r="358" spans="16:23" x14ac:dyDescent="0.2">
      <c r="P358" s="87"/>
      <c r="Q358" s="87"/>
      <c r="R358" s="87"/>
      <c r="S358" s="87"/>
      <c r="T358" s="87"/>
      <c r="U358" s="87"/>
      <c r="V358" s="87"/>
      <c r="W358" s="87"/>
    </row>
    <row r="359" spans="16:23" x14ac:dyDescent="0.2">
      <c r="P359" s="87"/>
      <c r="Q359" s="87"/>
      <c r="R359" s="87"/>
      <c r="S359" s="87"/>
      <c r="T359" s="87"/>
      <c r="U359" s="87"/>
      <c r="V359" s="87"/>
      <c r="W359" s="87"/>
    </row>
    <row r="360" spans="16:23" x14ac:dyDescent="0.2">
      <c r="P360" s="87"/>
      <c r="Q360" s="87"/>
      <c r="R360" s="87"/>
      <c r="S360" s="87"/>
      <c r="T360" s="87"/>
      <c r="U360" s="87"/>
      <c r="V360" s="87"/>
      <c r="W360" s="87"/>
    </row>
    <row r="361" spans="16:23" x14ac:dyDescent="0.2">
      <c r="P361" s="87"/>
      <c r="Q361" s="87"/>
      <c r="R361" s="87"/>
      <c r="S361" s="87"/>
      <c r="T361" s="87"/>
      <c r="U361" s="87"/>
      <c r="V361" s="87"/>
      <c r="W361" s="87"/>
    </row>
    <row r="362" spans="16:23" x14ac:dyDescent="0.2">
      <c r="P362" s="87"/>
      <c r="Q362" s="87"/>
      <c r="R362" s="87"/>
      <c r="S362" s="87"/>
      <c r="T362" s="87"/>
      <c r="U362" s="87"/>
      <c r="V362" s="87"/>
      <c r="W362" s="87"/>
    </row>
    <row r="363" spans="16:23" x14ac:dyDescent="0.2">
      <c r="P363" s="87"/>
      <c r="Q363" s="87"/>
      <c r="R363" s="87"/>
      <c r="S363" s="87"/>
      <c r="T363" s="87"/>
      <c r="U363" s="87"/>
      <c r="V363" s="87"/>
      <c r="W363" s="87"/>
    </row>
    <row r="364" spans="16:23" x14ac:dyDescent="0.2">
      <c r="P364" s="87"/>
      <c r="Q364" s="87"/>
      <c r="R364" s="87"/>
      <c r="S364" s="87"/>
      <c r="T364" s="87"/>
      <c r="U364" s="87"/>
      <c r="V364" s="87"/>
      <c r="W364" s="87"/>
    </row>
    <row r="365" spans="16:23" x14ac:dyDescent="0.2">
      <c r="P365" s="87"/>
      <c r="Q365" s="87"/>
      <c r="R365" s="87"/>
      <c r="S365" s="87"/>
      <c r="T365" s="87"/>
      <c r="U365" s="87"/>
      <c r="V365" s="87"/>
      <c r="W365" s="87"/>
    </row>
    <row r="366" spans="16:23" x14ac:dyDescent="0.2">
      <c r="P366" s="87"/>
      <c r="Q366" s="87"/>
      <c r="R366" s="87"/>
      <c r="S366" s="87"/>
      <c r="T366" s="87"/>
      <c r="U366" s="87"/>
      <c r="V366" s="87"/>
      <c r="W366" s="87"/>
    </row>
    <row r="367" spans="16:23" x14ac:dyDescent="0.2">
      <c r="P367" s="87"/>
      <c r="Q367" s="87"/>
      <c r="R367" s="87"/>
      <c r="S367" s="87"/>
      <c r="T367" s="87"/>
      <c r="U367" s="87"/>
      <c r="V367" s="87"/>
      <c r="W367" s="87"/>
    </row>
    <row r="368" spans="16:23" x14ac:dyDescent="0.2">
      <c r="P368" s="87"/>
      <c r="Q368" s="87"/>
      <c r="R368" s="87"/>
      <c r="S368" s="87"/>
      <c r="T368" s="87"/>
      <c r="U368" s="87"/>
      <c r="V368" s="87"/>
      <c r="W368" s="87"/>
    </row>
    <row r="369" spans="16:23" x14ac:dyDescent="0.2">
      <c r="P369" s="87"/>
      <c r="Q369" s="87"/>
      <c r="R369" s="87"/>
      <c r="S369" s="87"/>
      <c r="T369" s="87"/>
      <c r="U369" s="87"/>
      <c r="V369" s="87"/>
      <c r="W369" s="87"/>
    </row>
    <row r="370" spans="16:23" x14ac:dyDescent="0.2">
      <c r="P370" s="87"/>
      <c r="Q370" s="87"/>
      <c r="R370" s="87"/>
      <c r="S370" s="87"/>
      <c r="T370" s="87"/>
      <c r="U370" s="87"/>
      <c r="V370" s="87"/>
      <c r="W370" s="87"/>
    </row>
    <row r="371" spans="16:23" x14ac:dyDescent="0.2">
      <c r="P371" s="87"/>
      <c r="Q371" s="87"/>
      <c r="R371" s="87"/>
      <c r="S371" s="87"/>
      <c r="T371" s="87"/>
      <c r="U371" s="87"/>
      <c r="V371" s="87"/>
      <c r="W371" s="87"/>
    </row>
    <row r="372" spans="16:23" x14ac:dyDescent="0.2">
      <c r="P372" s="87"/>
      <c r="Q372" s="87"/>
      <c r="R372" s="87"/>
      <c r="S372" s="87"/>
      <c r="T372" s="87"/>
      <c r="U372" s="87"/>
      <c r="V372" s="87"/>
      <c r="W372" s="87"/>
    </row>
    <row r="373" spans="16:23" x14ac:dyDescent="0.2">
      <c r="P373" s="87"/>
      <c r="Q373" s="87"/>
      <c r="R373" s="87"/>
      <c r="S373" s="87"/>
      <c r="T373" s="87"/>
      <c r="U373" s="87"/>
      <c r="V373" s="87"/>
      <c r="W373" s="87"/>
    </row>
    <row r="374" spans="16:23" x14ac:dyDescent="0.2">
      <c r="P374" s="87"/>
      <c r="Q374" s="87"/>
      <c r="R374" s="87"/>
      <c r="S374" s="87"/>
      <c r="T374" s="87"/>
      <c r="U374" s="87"/>
      <c r="V374" s="87"/>
      <c r="W374" s="87"/>
    </row>
    <row r="375" spans="16:23" x14ac:dyDescent="0.2">
      <c r="P375" s="87"/>
      <c r="Q375" s="87"/>
      <c r="R375" s="87"/>
      <c r="S375" s="87"/>
      <c r="T375" s="87"/>
      <c r="U375" s="87"/>
      <c r="V375" s="87"/>
      <c r="W375" s="87"/>
    </row>
    <row r="376" spans="16:23" x14ac:dyDescent="0.2">
      <c r="P376" s="87"/>
      <c r="Q376" s="87"/>
      <c r="R376" s="87"/>
      <c r="S376" s="87"/>
      <c r="T376" s="87"/>
      <c r="U376" s="87"/>
      <c r="V376" s="87"/>
      <c r="W376" s="87"/>
    </row>
    <row r="377" spans="16:23" x14ac:dyDescent="0.2">
      <c r="P377" s="87"/>
      <c r="Q377" s="87"/>
      <c r="R377" s="87"/>
      <c r="S377" s="87"/>
      <c r="T377" s="87"/>
      <c r="U377" s="87"/>
      <c r="V377" s="87"/>
      <c r="W377" s="87"/>
    </row>
    <row r="378" spans="16:23" x14ac:dyDescent="0.2">
      <c r="P378" s="87"/>
      <c r="Q378" s="87"/>
      <c r="R378" s="87"/>
      <c r="S378" s="87"/>
      <c r="T378" s="87"/>
      <c r="U378" s="87"/>
      <c r="V378" s="87"/>
      <c r="W378" s="87"/>
    </row>
    <row r="379" spans="16:23" x14ac:dyDescent="0.2">
      <c r="P379" s="87"/>
      <c r="Q379" s="87"/>
      <c r="R379" s="87"/>
      <c r="S379" s="87"/>
      <c r="T379" s="87"/>
      <c r="U379" s="87"/>
      <c r="V379" s="87"/>
      <c r="W379" s="87"/>
    </row>
    <row r="380" spans="16:23" x14ac:dyDescent="0.2">
      <c r="P380" s="87"/>
      <c r="Q380" s="87"/>
      <c r="R380" s="87"/>
      <c r="S380" s="87"/>
      <c r="T380" s="87"/>
      <c r="U380" s="87"/>
      <c r="V380" s="87"/>
      <c r="W380" s="87"/>
    </row>
    <row r="381" spans="16:23" x14ac:dyDescent="0.2">
      <c r="P381" s="87"/>
      <c r="Q381" s="87"/>
      <c r="R381" s="87"/>
      <c r="S381" s="87"/>
      <c r="T381" s="87"/>
      <c r="U381" s="87"/>
      <c r="V381" s="87"/>
      <c r="W381" s="87"/>
    </row>
    <row r="382" spans="16:23" x14ac:dyDescent="0.2">
      <c r="P382" s="87"/>
      <c r="Q382" s="87"/>
      <c r="R382" s="87"/>
      <c r="S382" s="87"/>
      <c r="T382" s="87"/>
      <c r="U382" s="87"/>
      <c r="V382" s="87"/>
      <c r="W382" s="87"/>
    </row>
    <row r="383" spans="16:23" x14ac:dyDescent="0.2">
      <c r="P383" s="87"/>
      <c r="Q383" s="87"/>
      <c r="R383" s="87"/>
      <c r="S383" s="87"/>
      <c r="T383" s="87"/>
      <c r="U383" s="87"/>
      <c r="V383" s="87"/>
      <c r="W383" s="87"/>
    </row>
    <row r="384" spans="16:23" x14ac:dyDescent="0.2">
      <c r="P384" s="87"/>
      <c r="Q384" s="87"/>
      <c r="R384" s="87"/>
      <c r="S384" s="87"/>
      <c r="T384" s="87"/>
      <c r="U384" s="87"/>
      <c r="V384" s="87"/>
      <c r="W384" s="87"/>
    </row>
    <row r="385" spans="16:23" x14ac:dyDescent="0.2">
      <c r="P385" s="87"/>
      <c r="Q385" s="87"/>
      <c r="R385" s="87"/>
      <c r="S385" s="87"/>
      <c r="T385" s="87"/>
      <c r="U385" s="87"/>
      <c r="V385" s="87"/>
      <c r="W385" s="87"/>
    </row>
    <row r="386" spans="16:23" x14ac:dyDescent="0.2">
      <c r="P386" s="87"/>
      <c r="Q386" s="87"/>
      <c r="R386" s="87"/>
      <c r="S386" s="87"/>
      <c r="T386" s="87"/>
      <c r="U386" s="87"/>
      <c r="V386" s="87"/>
      <c r="W386" s="87"/>
    </row>
    <row r="387" spans="16:23" x14ac:dyDescent="0.2">
      <c r="P387" s="87"/>
      <c r="Q387" s="87"/>
      <c r="R387" s="87"/>
      <c r="S387" s="87"/>
      <c r="T387" s="87"/>
      <c r="U387" s="87"/>
      <c r="V387" s="87"/>
      <c r="W387" s="87"/>
    </row>
    <row r="388" spans="16:23" x14ac:dyDescent="0.2">
      <c r="P388" s="87"/>
      <c r="Q388" s="87"/>
      <c r="R388" s="87"/>
      <c r="S388" s="87"/>
      <c r="T388" s="87"/>
      <c r="U388" s="87"/>
      <c r="V388" s="87"/>
      <c r="W388" s="87"/>
    </row>
    <row r="389" spans="16:23" x14ac:dyDescent="0.2">
      <c r="P389" s="87"/>
      <c r="Q389" s="87"/>
      <c r="R389" s="87"/>
      <c r="S389" s="87"/>
      <c r="T389" s="87"/>
      <c r="U389" s="87"/>
      <c r="V389" s="87"/>
      <c r="W389" s="87"/>
    </row>
    <row r="390" spans="16:23" x14ac:dyDescent="0.2">
      <c r="P390" s="87"/>
      <c r="Q390" s="87"/>
      <c r="R390" s="87"/>
      <c r="S390" s="87"/>
      <c r="T390" s="87"/>
      <c r="U390" s="87"/>
      <c r="V390" s="87"/>
      <c r="W390" s="87"/>
    </row>
    <row r="391" spans="16:23" x14ac:dyDescent="0.2">
      <c r="P391" s="87"/>
      <c r="Q391" s="87"/>
      <c r="R391" s="87"/>
      <c r="S391" s="87"/>
      <c r="T391" s="87"/>
      <c r="U391" s="87"/>
      <c r="V391" s="87"/>
      <c r="W391" s="87"/>
    </row>
    <row r="392" spans="16:23" x14ac:dyDescent="0.2">
      <c r="P392" s="87"/>
      <c r="Q392" s="87"/>
      <c r="R392" s="87"/>
      <c r="S392" s="87"/>
      <c r="T392" s="87"/>
      <c r="U392" s="87"/>
      <c r="V392" s="87"/>
      <c r="W392" s="87"/>
    </row>
    <row r="393" spans="16:23" x14ac:dyDescent="0.2">
      <c r="P393" s="87"/>
      <c r="Q393" s="87"/>
      <c r="R393" s="87"/>
      <c r="S393" s="87"/>
      <c r="T393" s="87"/>
      <c r="U393" s="87"/>
      <c r="V393" s="87"/>
      <c r="W393" s="87"/>
    </row>
    <row r="394" spans="16:23" x14ac:dyDescent="0.2">
      <c r="P394" s="87"/>
      <c r="Q394" s="87"/>
      <c r="R394" s="87"/>
      <c r="S394" s="87"/>
      <c r="T394" s="87"/>
      <c r="U394" s="87"/>
      <c r="V394" s="87"/>
      <c r="W394" s="87"/>
    </row>
    <row r="395" spans="16:23" x14ac:dyDescent="0.2">
      <c r="P395" s="87"/>
      <c r="Q395" s="87"/>
      <c r="R395" s="87"/>
      <c r="S395" s="87"/>
      <c r="T395" s="87"/>
      <c r="U395" s="87"/>
      <c r="V395" s="87"/>
      <c r="W395" s="87"/>
    </row>
    <row r="396" spans="16:23" x14ac:dyDescent="0.2">
      <c r="P396" s="87"/>
      <c r="Q396" s="87"/>
      <c r="R396" s="87"/>
      <c r="S396" s="87"/>
      <c r="T396" s="87"/>
      <c r="U396" s="87"/>
      <c r="V396" s="87"/>
      <c r="W396" s="87"/>
    </row>
    <row r="397" spans="16:23" x14ac:dyDescent="0.2">
      <c r="P397" s="87"/>
      <c r="Q397" s="87"/>
      <c r="R397" s="87"/>
      <c r="S397" s="87"/>
      <c r="T397" s="87"/>
      <c r="U397" s="87"/>
      <c r="V397" s="87"/>
      <c r="W397" s="87"/>
    </row>
    <row r="398" spans="16:23" x14ac:dyDescent="0.2">
      <c r="P398" s="87"/>
      <c r="Q398" s="87"/>
      <c r="R398" s="87"/>
      <c r="S398" s="87"/>
      <c r="T398" s="87"/>
      <c r="U398" s="87"/>
      <c r="V398" s="87"/>
      <c r="W398" s="87"/>
    </row>
    <row r="399" spans="16:23" x14ac:dyDescent="0.2">
      <c r="P399" s="87"/>
      <c r="Q399" s="87"/>
      <c r="R399" s="87"/>
      <c r="S399" s="87"/>
      <c r="T399" s="87"/>
      <c r="U399" s="87"/>
      <c r="V399" s="87"/>
      <c r="W399" s="87"/>
    </row>
    <row r="400" spans="16:23" x14ac:dyDescent="0.2">
      <c r="P400" s="87"/>
      <c r="Q400" s="87"/>
      <c r="R400" s="87"/>
      <c r="S400" s="87"/>
      <c r="T400" s="87"/>
      <c r="U400" s="87"/>
      <c r="V400" s="87"/>
      <c r="W400" s="87"/>
    </row>
    <row r="401" spans="16:23" x14ac:dyDescent="0.2">
      <c r="P401" s="87"/>
      <c r="Q401" s="87"/>
      <c r="R401" s="87"/>
      <c r="S401" s="87"/>
      <c r="T401" s="87"/>
      <c r="U401" s="87"/>
      <c r="V401" s="87"/>
      <c r="W401" s="87"/>
    </row>
    <row r="402" spans="16:23" x14ac:dyDescent="0.2">
      <c r="P402" s="87"/>
      <c r="Q402" s="87"/>
      <c r="R402" s="87"/>
      <c r="S402" s="87"/>
      <c r="T402" s="87"/>
      <c r="U402" s="87"/>
      <c r="V402" s="87"/>
      <c r="W402" s="87"/>
    </row>
    <row r="403" spans="16:23" x14ac:dyDescent="0.2">
      <c r="P403" s="87"/>
      <c r="Q403" s="87"/>
      <c r="R403" s="87"/>
      <c r="S403" s="87"/>
      <c r="T403" s="87"/>
      <c r="U403" s="87"/>
      <c r="V403" s="87"/>
      <c r="W403" s="87"/>
    </row>
    <row r="404" spans="16:23" x14ac:dyDescent="0.2">
      <c r="P404" s="87"/>
      <c r="Q404" s="87"/>
      <c r="R404" s="87"/>
      <c r="S404" s="87"/>
      <c r="T404" s="87"/>
      <c r="U404" s="87"/>
      <c r="V404" s="87"/>
      <c r="W404" s="87"/>
    </row>
    <row r="405" spans="16:23" x14ac:dyDescent="0.2">
      <c r="P405" s="87"/>
      <c r="Q405" s="87"/>
      <c r="R405" s="87"/>
      <c r="S405" s="87"/>
      <c r="T405" s="87"/>
      <c r="U405" s="87"/>
      <c r="V405" s="87"/>
      <c r="W405" s="87"/>
    </row>
    <row r="406" spans="16:23" x14ac:dyDescent="0.2">
      <c r="P406" s="87"/>
      <c r="Q406" s="87"/>
      <c r="R406" s="87"/>
      <c r="S406" s="87"/>
      <c r="T406" s="87"/>
      <c r="U406" s="87"/>
      <c r="V406" s="87"/>
      <c r="W406" s="87"/>
    </row>
    <row r="407" spans="16:23" x14ac:dyDescent="0.2">
      <c r="P407" s="87"/>
      <c r="Q407" s="87"/>
      <c r="R407" s="87"/>
      <c r="S407" s="87"/>
      <c r="T407" s="87"/>
      <c r="U407" s="87"/>
      <c r="V407" s="87"/>
      <c r="W407" s="87"/>
    </row>
    <row r="408" spans="16:23" x14ac:dyDescent="0.2">
      <c r="P408" s="87"/>
      <c r="Q408" s="87"/>
      <c r="R408" s="87"/>
      <c r="S408" s="87"/>
      <c r="T408" s="87"/>
      <c r="U408" s="87"/>
      <c r="V408" s="87"/>
      <c r="W408" s="87"/>
    </row>
    <row r="409" spans="16:23" x14ac:dyDescent="0.2">
      <c r="P409" s="87"/>
      <c r="Q409" s="87"/>
      <c r="R409" s="87"/>
      <c r="S409" s="87"/>
      <c r="T409" s="87"/>
      <c r="U409" s="87"/>
      <c r="V409" s="87"/>
      <c r="W409" s="87"/>
    </row>
    <row r="410" spans="16:23" x14ac:dyDescent="0.2">
      <c r="P410" s="87"/>
      <c r="Q410" s="87"/>
      <c r="R410" s="87"/>
      <c r="S410" s="87"/>
      <c r="T410" s="87"/>
      <c r="U410" s="87"/>
      <c r="V410" s="87"/>
      <c r="W410" s="87"/>
    </row>
    <row r="411" spans="16:23" x14ac:dyDescent="0.2">
      <c r="P411" s="87"/>
      <c r="Q411" s="87"/>
      <c r="R411" s="87"/>
      <c r="S411" s="87"/>
      <c r="T411" s="87"/>
      <c r="U411" s="87"/>
      <c r="V411" s="87"/>
      <c r="W411" s="87"/>
    </row>
    <row r="412" spans="16:23" x14ac:dyDescent="0.2">
      <c r="P412" s="87"/>
      <c r="Q412" s="87"/>
      <c r="R412" s="87"/>
      <c r="S412" s="87"/>
      <c r="T412" s="87"/>
      <c r="U412" s="87"/>
      <c r="V412" s="87"/>
      <c r="W412" s="87"/>
    </row>
    <row r="413" spans="16:23" x14ac:dyDescent="0.2">
      <c r="P413" s="87"/>
      <c r="Q413" s="87"/>
      <c r="R413" s="87"/>
      <c r="S413" s="87"/>
      <c r="T413" s="87"/>
      <c r="U413" s="87"/>
      <c r="V413" s="87"/>
      <c r="W413" s="87"/>
    </row>
    <row r="414" spans="16:23" x14ac:dyDescent="0.2">
      <c r="P414" s="87"/>
      <c r="Q414" s="87"/>
      <c r="R414" s="87"/>
      <c r="S414" s="87"/>
      <c r="T414" s="87"/>
      <c r="U414" s="87"/>
      <c r="V414" s="87"/>
      <c r="W414" s="87"/>
    </row>
    <row r="415" spans="16:23" x14ac:dyDescent="0.2">
      <c r="P415" s="87"/>
      <c r="Q415" s="87"/>
      <c r="R415" s="87"/>
      <c r="S415" s="87"/>
      <c r="T415" s="87"/>
      <c r="U415" s="87"/>
      <c r="V415" s="87"/>
      <c r="W415" s="87"/>
    </row>
    <row r="416" spans="16:23" x14ac:dyDescent="0.2">
      <c r="P416" s="87"/>
      <c r="Q416" s="87"/>
      <c r="R416" s="87"/>
      <c r="S416" s="87"/>
      <c r="T416" s="87"/>
      <c r="U416" s="87"/>
      <c r="V416" s="87"/>
      <c r="W416" s="87"/>
    </row>
    <row r="417" spans="16:23" x14ac:dyDescent="0.2">
      <c r="P417" s="87"/>
      <c r="Q417" s="87"/>
      <c r="R417" s="87"/>
      <c r="S417" s="87"/>
      <c r="T417" s="87"/>
      <c r="U417" s="87"/>
      <c r="V417" s="87"/>
      <c r="W417" s="87"/>
    </row>
    <row r="418" spans="16:23" x14ac:dyDescent="0.2">
      <c r="P418" s="87"/>
      <c r="Q418" s="87"/>
      <c r="R418" s="87"/>
      <c r="S418" s="87"/>
      <c r="T418" s="87"/>
      <c r="U418" s="87"/>
      <c r="V418" s="87"/>
      <c r="W418" s="87"/>
    </row>
    <row r="419" spans="16:23" x14ac:dyDescent="0.2">
      <c r="P419" s="87"/>
      <c r="Q419" s="87"/>
      <c r="R419" s="87"/>
      <c r="S419" s="87"/>
      <c r="T419" s="87"/>
      <c r="U419" s="87"/>
      <c r="V419" s="87"/>
      <c r="W419" s="87"/>
    </row>
    <row r="420" spans="16:23" x14ac:dyDescent="0.2">
      <c r="P420" s="87"/>
      <c r="Q420" s="87"/>
      <c r="R420" s="87"/>
      <c r="S420" s="87"/>
      <c r="T420" s="87"/>
      <c r="U420" s="87"/>
      <c r="V420" s="87"/>
      <c r="W420" s="87"/>
    </row>
    <row r="421" spans="16:23" x14ac:dyDescent="0.2">
      <c r="P421" s="87"/>
      <c r="Q421" s="87"/>
      <c r="R421" s="87"/>
      <c r="S421" s="87"/>
      <c r="T421" s="87"/>
      <c r="U421" s="87"/>
      <c r="V421" s="87"/>
      <c r="W421" s="87"/>
    </row>
    <row r="422" spans="16:23" x14ac:dyDescent="0.2">
      <c r="P422" s="87"/>
      <c r="Q422" s="87"/>
      <c r="R422" s="87"/>
      <c r="S422" s="87"/>
      <c r="T422" s="87"/>
      <c r="U422" s="87"/>
      <c r="V422" s="87"/>
      <c r="W422" s="87"/>
    </row>
    <row r="423" spans="16:23" x14ac:dyDescent="0.2">
      <c r="P423" s="87"/>
      <c r="Q423" s="87"/>
      <c r="R423" s="87"/>
      <c r="S423" s="87"/>
      <c r="T423" s="87"/>
      <c r="U423" s="87"/>
      <c r="V423" s="87"/>
      <c r="W423" s="87"/>
    </row>
    <row r="424" spans="16:23" x14ac:dyDescent="0.2">
      <c r="P424" s="87"/>
      <c r="Q424" s="87"/>
      <c r="R424" s="87"/>
      <c r="S424" s="87"/>
      <c r="T424" s="87"/>
      <c r="U424" s="87"/>
      <c r="V424" s="87"/>
      <c r="W424" s="87"/>
    </row>
    <row r="425" spans="16:23" x14ac:dyDescent="0.2">
      <c r="P425" s="87"/>
      <c r="Q425" s="87"/>
      <c r="R425" s="87"/>
      <c r="S425" s="87"/>
      <c r="T425" s="87"/>
      <c r="U425" s="87"/>
      <c r="V425" s="87"/>
      <c r="W425" s="87"/>
    </row>
    <row r="426" spans="16:23" x14ac:dyDescent="0.2">
      <c r="P426" s="87"/>
      <c r="Q426" s="87"/>
      <c r="R426" s="87"/>
      <c r="S426" s="87"/>
      <c r="T426" s="87"/>
      <c r="U426" s="87"/>
      <c r="V426" s="87"/>
      <c r="W426" s="87"/>
    </row>
    <row r="427" spans="16:23" x14ac:dyDescent="0.2">
      <c r="P427" s="87"/>
      <c r="Q427" s="87"/>
      <c r="R427" s="87"/>
      <c r="S427" s="87"/>
      <c r="T427" s="87"/>
      <c r="U427" s="87"/>
      <c r="V427" s="87"/>
      <c r="W427" s="87"/>
    </row>
    <row r="428" spans="16:23" x14ac:dyDescent="0.2">
      <c r="P428" s="87"/>
      <c r="Q428" s="87"/>
      <c r="R428" s="87"/>
      <c r="S428" s="87"/>
      <c r="T428" s="87"/>
      <c r="U428" s="87"/>
      <c r="V428" s="87"/>
      <c r="W428" s="87"/>
    </row>
    <row r="429" spans="16:23" x14ac:dyDescent="0.2">
      <c r="P429" s="87"/>
      <c r="Q429" s="87"/>
      <c r="R429" s="87"/>
      <c r="S429" s="87"/>
      <c r="T429" s="87"/>
      <c r="U429" s="87"/>
      <c r="V429" s="87"/>
      <c r="W429" s="87"/>
    </row>
    <row r="430" spans="16:23" x14ac:dyDescent="0.2">
      <c r="P430" s="87"/>
      <c r="Q430" s="87"/>
      <c r="R430" s="87"/>
      <c r="S430" s="87"/>
      <c r="T430" s="87"/>
      <c r="U430" s="87"/>
      <c r="V430" s="87"/>
      <c r="W430" s="87"/>
    </row>
    <row r="431" spans="16:23" x14ac:dyDescent="0.2">
      <c r="P431" s="87"/>
      <c r="Q431" s="87"/>
      <c r="R431" s="87"/>
      <c r="S431" s="87"/>
      <c r="T431" s="87"/>
      <c r="U431" s="87"/>
      <c r="V431" s="87"/>
      <c r="W431" s="87"/>
    </row>
    <row r="432" spans="16:23" x14ac:dyDescent="0.2">
      <c r="P432" s="87"/>
      <c r="Q432" s="87"/>
      <c r="R432" s="87"/>
      <c r="S432" s="87"/>
      <c r="T432" s="87"/>
      <c r="U432" s="87"/>
      <c r="V432" s="87"/>
      <c r="W432" s="87"/>
    </row>
    <row r="433" spans="16:23" x14ac:dyDescent="0.2">
      <c r="P433" s="87"/>
      <c r="Q433" s="87"/>
      <c r="R433" s="87"/>
      <c r="S433" s="87"/>
      <c r="T433" s="87"/>
      <c r="U433" s="87"/>
      <c r="V433" s="87"/>
      <c r="W433" s="87"/>
    </row>
    <row r="434" spans="16:23" x14ac:dyDescent="0.2">
      <c r="P434" s="87"/>
      <c r="Q434" s="87"/>
      <c r="R434" s="87"/>
      <c r="S434" s="87"/>
      <c r="T434" s="87"/>
      <c r="U434" s="87"/>
      <c r="V434" s="87"/>
      <c r="W434" s="87"/>
    </row>
    <row r="435" spans="16:23" x14ac:dyDescent="0.2">
      <c r="P435" s="87"/>
      <c r="Q435" s="87"/>
      <c r="R435" s="87"/>
      <c r="S435" s="87"/>
      <c r="T435" s="87"/>
      <c r="U435" s="87"/>
      <c r="V435" s="87"/>
      <c r="W435" s="87"/>
    </row>
    <row r="436" spans="16:23" x14ac:dyDescent="0.2">
      <c r="P436" s="87"/>
      <c r="Q436" s="87"/>
      <c r="R436" s="87"/>
      <c r="S436" s="87"/>
      <c r="T436" s="87"/>
      <c r="U436" s="87"/>
      <c r="V436" s="87"/>
      <c r="W436" s="87"/>
    </row>
    <row r="437" spans="16:23" x14ac:dyDescent="0.2">
      <c r="P437" s="87"/>
      <c r="Q437" s="87"/>
      <c r="R437" s="87"/>
      <c r="S437" s="87"/>
      <c r="T437" s="87"/>
      <c r="U437" s="87"/>
      <c r="V437" s="87"/>
      <c r="W437" s="87"/>
    </row>
    <row r="438" spans="16:23" x14ac:dyDescent="0.2">
      <c r="P438" s="87"/>
      <c r="Q438" s="87"/>
      <c r="R438" s="87"/>
      <c r="S438" s="87"/>
      <c r="T438" s="87"/>
      <c r="U438" s="87"/>
      <c r="V438" s="87"/>
      <c r="W438" s="87"/>
    </row>
    <row r="439" spans="16:23" x14ac:dyDescent="0.2">
      <c r="P439" s="87"/>
      <c r="Q439" s="87"/>
      <c r="R439" s="87"/>
      <c r="S439" s="87"/>
      <c r="T439" s="87"/>
      <c r="U439" s="87"/>
      <c r="V439" s="87"/>
      <c r="W439" s="87"/>
    </row>
    <row r="440" spans="16:23" x14ac:dyDescent="0.2">
      <c r="P440" s="87"/>
      <c r="Q440" s="87"/>
      <c r="R440" s="87"/>
      <c r="S440" s="87"/>
      <c r="T440" s="87"/>
      <c r="U440" s="87"/>
      <c r="V440" s="87"/>
      <c r="W440" s="87"/>
    </row>
    <row r="441" spans="16:23" x14ac:dyDescent="0.2">
      <c r="P441" s="87"/>
      <c r="Q441" s="87"/>
      <c r="R441" s="87"/>
      <c r="S441" s="87"/>
      <c r="T441" s="87"/>
      <c r="U441" s="87"/>
      <c r="V441" s="87"/>
      <c r="W441" s="87"/>
    </row>
    <row r="442" spans="16:23" x14ac:dyDescent="0.2">
      <c r="P442" s="87"/>
      <c r="Q442" s="87"/>
      <c r="R442" s="87"/>
      <c r="S442" s="87"/>
      <c r="T442" s="87"/>
      <c r="U442" s="87"/>
      <c r="V442" s="87"/>
      <c r="W442" s="87"/>
    </row>
    <row r="443" spans="16:23" x14ac:dyDescent="0.2">
      <c r="P443" s="87"/>
      <c r="Q443" s="87"/>
      <c r="R443" s="87"/>
      <c r="S443" s="87"/>
      <c r="T443" s="87"/>
      <c r="U443" s="87"/>
      <c r="V443" s="87"/>
      <c r="W443" s="87"/>
    </row>
    <row r="444" spans="16:23" x14ac:dyDescent="0.2">
      <c r="P444" s="87"/>
      <c r="Q444" s="87"/>
      <c r="R444" s="87"/>
      <c r="S444" s="87"/>
      <c r="T444" s="87"/>
      <c r="U444" s="87"/>
      <c r="V444" s="87"/>
      <c r="W444" s="87"/>
    </row>
    <row r="445" spans="16:23" x14ac:dyDescent="0.2">
      <c r="P445" s="87"/>
      <c r="Q445" s="87"/>
      <c r="R445" s="87"/>
      <c r="S445" s="87"/>
      <c r="T445" s="87"/>
      <c r="U445" s="87"/>
      <c r="V445" s="87"/>
      <c r="W445" s="87"/>
    </row>
    <row r="446" spans="16:23" x14ac:dyDescent="0.2">
      <c r="P446" s="87"/>
      <c r="Q446" s="87"/>
      <c r="R446" s="87"/>
      <c r="S446" s="87"/>
      <c r="T446" s="87"/>
      <c r="U446" s="87"/>
      <c r="V446" s="87"/>
      <c r="W446" s="87"/>
    </row>
    <row r="447" spans="16:23" x14ac:dyDescent="0.2">
      <c r="P447" s="87"/>
      <c r="Q447" s="87"/>
      <c r="R447" s="87"/>
      <c r="S447" s="87"/>
      <c r="T447" s="87"/>
      <c r="U447" s="87"/>
      <c r="V447" s="87"/>
      <c r="W447" s="87"/>
    </row>
    <row r="448" spans="16:23" x14ac:dyDescent="0.2">
      <c r="P448" s="87"/>
      <c r="Q448" s="87"/>
      <c r="R448" s="87"/>
      <c r="S448" s="87"/>
      <c r="T448" s="87"/>
      <c r="U448" s="87"/>
      <c r="V448" s="87"/>
      <c r="W448" s="87"/>
    </row>
    <row r="449" spans="16:23" x14ac:dyDescent="0.2">
      <c r="P449" s="87"/>
      <c r="Q449" s="87"/>
      <c r="R449" s="87"/>
      <c r="S449" s="87"/>
      <c r="T449" s="87"/>
      <c r="U449" s="87"/>
      <c r="V449" s="87"/>
      <c r="W449" s="87"/>
    </row>
    <row r="450" spans="16:23" x14ac:dyDescent="0.2">
      <c r="P450" s="87"/>
      <c r="Q450" s="87"/>
      <c r="R450" s="87"/>
      <c r="S450" s="87"/>
      <c r="T450" s="87"/>
      <c r="U450" s="87"/>
      <c r="V450" s="87"/>
      <c r="W450" s="87"/>
    </row>
    <row r="451" spans="16:23" x14ac:dyDescent="0.2">
      <c r="P451" s="87"/>
      <c r="Q451" s="87"/>
      <c r="R451" s="87"/>
      <c r="S451" s="87"/>
      <c r="T451" s="87"/>
      <c r="U451" s="87"/>
      <c r="V451" s="87"/>
      <c r="W451" s="87"/>
    </row>
    <row r="452" spans="16:23" x14ac:dyDescent="0.2">
      <c r="P452" s="87"/>
      <c r="Q452" s="87"/>
      <c r="R452" s="87"/>
      <c r="S452" s="87"/>
      <c r="T452" s="87"/>
      <c r="U452" s="87"/>
      <c r="V452" s="87"/>
      <c r="W452" s="87"/>
    </row>
    <row r="453" spans="16:23" x14ac:dyDescent="0.2">
      <c r="P453" s="87"/>
      <c r="Q453" s="87"/>
      <c r="R453" s="87"/>
      <c r="S453" s="87"/>
      <c r="T453" s="87"/>
      <c r="U453" s="87"/>
      <c r="V453" s="87"/>
      <c r="W453" s="87"/>
    </row>
    <row r="454" spans="16:23" x14ac:dyDescent="0.2">
      <c r="P454" s="87"/>
      <c r="Q454" s="87"/>
      <c r="R454" s="87"/>
      <c r="S454" s="87"/>
      <c r="T454" s="87"/>
      <c r="U454" s="87"/>
      <c r="V454" s="87"/>
      <c r="W454" s="87"/>
    </row>
    <row r="455" spans="16:23" x14ac:dyDescent="0.2">
      <c r="P455" s="87"/>
      <c r="Q455" s="87"/>
      <c r="R455" s="87"/>
      <c r="S455" s="87"/>
      <c r="T455" s="87"/>
      <c r="U455" s="87"/>
      <c r="V455" s="87"/>
      <c r="W455" s="87"/>
    </row>
    <row r="456" spans="16:23" x14ac:dyDescent="0.2">
      <c r="P456" s="87"/>
      <c r="Q456" s="87"/>
      <c r="R456" s="87"/>
      <c r="S456" s="87"/>
      <c r="T456" s="87"/>
      <c r="U456" s="87"/>
      <c r="V456" s="87"/>
      <c r="W456" s="87"/>
    </row>
    <row r="457" spans="16:23" x14ac:dyDescent="0.2">
      <c r="P457" s="87"/>
      <c r="Q457" s="87"/>
      <c r="R457" s="87"/>
      <c r="S457" s="87"/>
      <c r="T457" s="87"/>
      <c r="U457" s="87"/>
      <c r="V457" s="87"/>
      <c r="W457" s="87"/>
    </row>
    <row r="458" spans="16:23" x14ac:dyDescent="0.2">
      <c r="P458" s="87"/>
      <c r="Q458" s="87"/>
      <c r="R458" s="87"/>
      <c r="S458" s="87"/>
      <c r="T458" s="87"/>
      <c r="U458" s="87"/>
      <c r="V458" s="87"/>
      <c r="W458" s="87"/>
    </row>
    <row r="459" spans="16:23" x14ac:dyDescent="0.2">
      <c r="P459" s="87"/>
      <c r="Q459" s="87"/>
      <c r="R459" s="87"/>
      <c r="S459" s="87"/>
      <c r="T459" s="87"/>
      <c r="U459" s="87"/>
      <c r="V459" s="87"/>
      <c r="W459" s="87"/>
    </row>
    <row r="460" spans="16:23" x14ac:dyDescent="0.2">
      <c r="P460" s="87"/>
      <c r="Q460" s="87"/>
      <c r="R460" s="87"/>
      <c r="S460" s="87"/>
      <c r="T460" s="87"/>
      <c r="U460" s="87"/>
      <c r="V460" s="87"/>
      <c r="W460" s="87"/>
    </row>
    <row r="461" spans="16:23" x14ac:dyDescent="0.2">
      <c r="P461" s="87"/>
      <c r="Q461" s="87"/>
      <c r="R461" s="87"/>
      <c r="S461" s="87"/>
      <c r="T461" s="87"/>
      <c r="U461" s="87"/>
      <c r="V461" s="87"/>
      <c r="W461" s="87"/>
    </row>
    <row r="462" spans="16:23" x14ac:dyDescent="0.2">
      <c r="P462" s="87"/>
      <c r="Q462" s="87"/>
      <c r="R462" s="87"/>
      <c r="S462" s="87"/>
      <c r="T462" s="87"/>
      <c r="U462" s="87"/>
      <c r="V462" s="87"/>
      <c r="W462" s="87"/>
    </row>
    <row r="463" spans="16:23" x14ac:dyDescent="0.2">
      <c r="P463" s="87"/>
      <c r="Q463" s="87"/>
      <c r="R463" s="87"/>
      <c r="S463" s="87"/>
      <c r="T463" s="87"/>
      <c r="U463" s="87"/>
      <c r="V463" s="87"/>
      <c r="W463" s="87"/>
    </row>
    <row r="464" spans="16:23" x14ac:dyDescent="0.2">
      <c r="P464" s="87"/>
      <c r="Q464" s="87"/>
      <c r="R464" s="87"/>
      <c r="S464" s="87"/>
      <c r="T464" s="87"/>
      <c r="U464" s="87"/>
      <c r="V464" s="87"/>
      <c r="W464" s="87"/>
    </row>
    <row r="465" spans="16:23" x14ac:dyDescent="0.2">
      <c r="P465" s="87"/>
      <c r="Q465" s="87"/>
      <c r="R465" s="87"/>
      <c r="S465" s="87"/>
      <c r="T465" s="87"/>
      <c r="U465" s="87"/>
      <c r="V465" s="87"/>
      <c r="W465" s="87"/>
    </row>
    <row r="466" spans="16:23" x14ac:dyDescent="0.2">
      <c r="P466" s="87"/>
      <c r="Q466" s="87"/>
      <c r="R466" s="87"/>
      <c r="S466" s="87"/>
      <c r="T466" s="87"/>
      <c r="U466" s="87"/>
      <c r="V466" s="87"/>
      <c r="W466" s="87"/>
    </row>
    <row r="467" spans="16:23" x14ac:dyDescent="0.2">
      <c r="P467" s="87"/>
      <c r="Q467" s="87"/>
      <c r="R467" s="87"/>
      <c r="S467" s="87"/>
      <c r="T467" s="87"/>
      <c r="U467" s="87"/>
      <c r="V467" s="87"/>
      <c r="W467" s="87"/>
    </row>
    <row r="468" spans="16:23" x14ac:dyDescent="0.2">
      <c r="P468" s="87"/>
      <c r="Q468" s="87"/>
      <c r="R468" s="87"/>
      <c r="S468" s="87"/>
      <c r="T468" s="87"/>
      <c r="U468" s="87"/>
      <c r="V468" s="87"/>
      <c r="W468" s="87"/>
    </row>
    <row r="469" spans="16:23" x14ac:dyDescent="0.2">
      <c r="P469" s="87"/>
      <c r="Q469" s="87"/>
      <c r="R469" s="87"/>
      <c r="S469" s="87"/>
      <c r="T469" s="87"/>
      <c r="U469" s="87"/>
      <c r="V469" s="87"/>
      <c r="W469" s="87"/>
    </row>
    <row r="470" spans="16:23" x14ac:dyDescent="0.2">
      <c r="P470" s="87"/>
      <c r="Q470" s="87"/>
      <c r="R470" s="87"/>
      <c r="S470" s="87"/>
      <c r="T470" s="87"/>
      <c r="U470" s="87"/>
      <c r="V470" s="87"/>
      <c r="W470" s="87"/>
    </row>
    <row r="471" spans="16:23" x14ac:dyDescent="0.2">
      <c r="P471" s="87"/>
      <c r="Q471" s="87"/>
      <c r="R471" s="87"/>
      <c r="S471" s="87"/>
      <c r="T471" s="87"/>
      <c r="U471" s="87"/>
      <c r="V471" s="87"/>
      <c r="W471" s="87"/>
    </row>
    <row r="472" spans="16:23" x14ac:dyDescent="0.2">
      <c r="P472" s="87"/>
      <c r="Q472" s="87"/>
      <c r="R472" s="87"/>
      <c r="S472" s="87"/>
      <c r="T472" s="87"/>
      <c r="U472" s="87"/>
      <c r="V472" s="87"/>
      <c r="W472" s="87"/>
    </row>
    <row r="473" spans="16:23" x14ac:dyDescent="0.2">
      <c r="P473" s="87"/>
      <c r="Q473" s="87"/>
      <c r="R473" s="87"/>
      <c r="S473" s="87"/>
      <c r="T473" s="87"/>
      <c r="U473" s="87"/>
      <c r="V473" s="87"/>
      <c r="W473" s="87"/>
    </row>
    <row r="474" spans="16:23" x14ac:dyDescent="0.2">
      <c r="P474" s="87"/>
      <c r="Q474" s="87"/>
      <c r="R474" s="87"/>
      <c r="S474" s="87"/>
      <c r="T474" s="87"/>
      <c r="U474" s="87"/>
      <c r="V474" s="87"/>
      <c r="W474" s="87"/>
    </row>
    <row r="475" spans="16:23" x14ac:dyDescent="0.2">
      <c r="P475" s="87"/>
      <c r="Q475" s="87"/>
      <c r="R475" s="87"/>
      <c r="S475" s="87"/>
      <c r="T475" s="87"/>
      <c r="U475" s="87"/>
      <c r="V475" s="87"/>
      <c r="W475" s="87"/>
    </row>
    <row r="476" spans="16:23" x14ac:dyDescent="0.2">
      <c r="P476" s="87"/>
      <c r="Q476" s="87"/>
      <c r="R476" s="87"/>
      <c r="S476" s="87"/>
      <c r="T476" s="87"/>
      <c r="U476" s="87"/>
      <c r="V476" s="87"/>
      <c r="W476" s="87"/>
    </row>
    <row r="477" spans="16:23" x14ac:dyDescent="0.2">
      <c r="P477" s="87"/>
      <c r="Q477" s="87"/>
      <c r="R477" s="87"/>
      <c r="S477" s="87"/>
      <c r="T477" s="87"/>
      <c r="U477" s="87"/>
      <c r="V477" s="87"/>
      <c r="W477" s="87"/>
    </row>
    <row r="478" spans="16:23" x14ac:dyDescent="0.2">
      <c r="P478" s="87"/>
      <c r="Q478" s="87"/>
      <c r="R478" s="87"/>
      <c r="S478" s="87"/>
      <c r="T478" s="87"/>
      <c r="U478" s="87"/>
      <c r="V478" s="87"/>
      <c r="W478" s="87"/>
    </row>
    <row r="479" spans="16:23" x14ac:dyDescent="0.2">
      <c r="P479" s="87"/>
      <c r="Q479" s="87"/>
      <c r="R479" s="87"/>
      <c r="S479" s="87"/>
      <c r="T479" s="87"/>
      <c r="U479" s="87"/>
      <c r="V479" s="87"/>
      <c r="W479" s="87"/>
    </row>
    <row r="480" spans="16:23" x14ac:dyDescent="0.2">
      <c r="P480" s="87"/>
      <c r="Q480" s="87"/>
      <c r="R480" s="87"/>
      <c r="S480" s="87"/>
      <c r="T480" s="87"/>
      <c r="U480" s="87"/>
      <c r="V480" s="87"/>
      <c r="W480" s="87"/>
    </row>
    <row r="481" spans="16:23" x14ac:dyDescent="0.2">
      <c r="P481" s="87"/>
      <c r="Q481" s="87"/>
      <c r="R481" s="87"/>
      <c r="S481" s="87"/>
      <c r="T481" s="87"/>
      <c r="U481" s="87"/>
      <c r="V481" s="87"/>
      <c r="W481" s="87"/>
    </row>
    <row r="482" spans="16:23" x14ac:dyDescent="0.2">
      <c r="P482" s="87"/>
      <c r="Q482" s="87"/>
      <c r="R482" s="87"/>
      <c r="S482" s="87"/>
      <c r="T482" s="87"/>
      <c r="U482" s="87"/>
      <c r="V482" s="87"/>
      <c r="W482" s="87"/>
    </row>
    <row r="483" spans="16:23" x14ac:dyDescent="0.2">
      <c r="P483" s="87"/>
      <c r="Q483" s="87"/>
      <c r="R483" s="87"/>
      <c r="S483" s="87"/>
      <c r="T483" s="87"/>
      <c r="U483" s="87"/>
      <c r="V483" s="87"/>
      <c r="W483" s="87"/>
    </row>
    <row r="484" spans="16:23" x14ac:dyDescent="0.2">
      <c r="P484" s="87"/>
      <c r="Q484" s="87"/>
      <c r="R484" s="87"/>
      <c r="S484" s="87"/>
      <c r="T484" s="87"/>
      <c r="U484" s="87"/>
      <c r="V484" s="87"/>
      <c r="W484" s="87"/>
    </row>
    <row r="485" spans="16:23" x14ac:dyDescent="0.2">
      <c r="P485" s="87"/>
      <c r="Q485" s="87"/>
      <c r="R485" s="87"/>
      <c r="S485" s="87"/>
      <c r="T485" s="87"/>
      <c r="U485" s="87"/>
      <c r="V485" s="87"/>
      <c r="W485" s="87"/>
    </row>
    <row r="486" spans="16:23" x14ac:dyDescent="0.2">
      <c r="P486" s="87"/>
      <c r="Q486" s="87"/>
      <c r="R486" s="87"/>
      <c r="S486" s="87"/>
      <c r="T486" s="87"/>
      <c r="U486" s="87"/>
      <c r="V486" s="87"/>
      <c r="W486" s="87"/>
    </row>
    <row r="487" spans="16:23" x14ac:dyDescent="0.2">
      <c r="P487" s="87"/>
      <c r="Q487" s="87"/>
      <c r="R487" s="87"/>
      <c r="S487" s="87"/>
      <c r="T487" s="87"/>
      <c r="U487" s="87"/>
      <c r="V487" s="87"/>
      <c r="W487" s="87"/>
    </row>
    <row r="488" spans="16:23" x14ac:dyDescent="0.2">
      <c r="P488" s="87"/>
      <c r="Q488" s="87"/>
      <c r="R488" s="87"/>
      <c r="S488" s="87"/>
      <c r="T488" s="87"/>
      <c r="U488" s="87"/>
      <c r="V488" s="87"/>
      <c r="W488" s="87"/>
    </row>
    <row r="489" spans="16:23" x14ac:dyDescent="0.2">
      <c r="P489" s="87"/>
      <c r="Q489" s="87"/>
      <c r="R489" s="87"/>
      <c r="S489" s="87"/>
      <c r="T489" s="87"/>
      <c r="U489" s="87"/>
      <c r="V489" s="87"/>
      <c r="W489" s="87"/>
    </row>
    <row r="490" spans="16:23" x14ac:dyDescent="0.2">
      <c r="P490" s="87"/>
      <c r="Q490" s="87"/>
      <c r="R490" s="87"/>
      <c r="S490" s="87"/>
      <c r="T490" s="87"/>
      <c r="U490" s="87"/>
      <c r="V490" s="87"/>
      <c r="W490" s="87"/>
    </row>
    <row r="491" spans="16:23" x14ac:dyDescent="0.2">
      <c r="P491" s="87"/>
      <c r="Q491" s="87"/>
      <c r="R491" s="87"/>
      <c r="S491" s="87"/>
      <c r="T491" s="87"/>
      <c r="U491" s="87"/>
      <c r="V491" s="87"/>
      <c r="W491" s="87"/>
    </row>
    <row r="492" spans="16:23" x14ac:dyDescent="0.2">
      <c r="P492" s="87"/>
      <c r="Q492" s="87"/>
      <c r="R492" s="87"/>
      <c r="S492" s="87"/>
      <c r="T492" s="87"/>
      <c r="U492" s="87"/>
      <c r="V492" s="87"/>
      <c r="W492" s="87"/>
    </row>
    <row r="493" spans="16:23" x14ac:dyDescent="0.2">
      <c r="P493" s="87"/>
      <c r="Q493" s="87"/>
      <c r="R493" s="87"/>
      <c r="S493" s="87"/>
      <c r="T493" s="87"/>
      <c r="U493" s="87"/>
      <c r="V493" s="87"/>
      <c r="W493" s="87"/>
    </row>
    <row r="494" spans="16:23" x14ac:dyDescent="0.2">
      <c r="P494" s="87"/>
      <c r="Q494" s="87"/>
      <c r="R494" s="87"/>
      <c r="S494" s="87"/>
      <c r="T494" s="87"/>
      <c r="U494" s="87"/>
      <c r="V494" s="87"/>
      <c r="W494" s="87"/>
    </row>
    <row r="495" spans="16:23" x14ac:dyDescent="0.2">
      <c r="P495" s="87"/>
      <c r="Q495" s="87"/>
      <c r="R495" s="87"/>
      <c r="S495" s="87"/>
      <c r="T495" s="87"/>
      <c r="U495" s="87"/>
      <c r="V495" s="87"/>
      <c r="W495" s="87"/>
    </row>
    <row r="496" spans="16:23" x14ac:dyDescent="0.2">
      <c r="P496" s="87"/>
      <c r="Q496" s="87"/>
      <c r="R496" s="87"/>
      <c r="S496" s="87"/>
      <c r="T496" s="87"/>
      <c r="U496" s="87"/>
      <c r="V496" s="87"/>
      <c r="W496" s="87"/>
    </row>
    <row r="497" spans="16:23" x14ac:dyDescent="0.2">
      <c r="P497" s="87"/>
      <c r="Q497" s="87"/>
      <c r="R497" s="87"/>
      <c r="S497" s="87"/>
      <c r="T497" s="87"/>
      <c r="U497" s="87"/>
      <c r="V497" s="87"/>
      <c r="W497" s="87"/>
    </row>
    <row r="498" spans="16:23" x14ac:dyDescent="0.2">
      <c r="P498" s="87"/>
      <c r="Q498" s="87"/>
      <c r="R498" s="87"/>
      <c r="S498" s="87"/>
      <c r="T498" s="87"/>
      <c r="U498" s="87"/>
      <c r="V498" s="87"/>
      <c r="W498" s="87"/>
    </row>
    <row r="499" spans="16:23" x14ac:dyDescent="0.2">
      <c r="P499" s="87"/>
      <c r="Q499" s="87"/>
      <c r="R499" s="87"/>
      <c r="S499" s="87"/>
      <c r="T499" s="87"/>
      <c r="U499" s="87"/>
      <c r="V499" s="87"/>
      <c r="W499" s="87"/>
    </row>
    <row r="500" spans="16:23" x14ac:dyDescent="0.2">
      <c r="P500" s="87"/>
      <c r="Q500" s="87"/>
      <c r="R500" s="87"/>
      <c r="S500" s="87"/>
      <c r="T500" s="87"/>
      <c r="U500" s="87"/>
      <c r="V500" s="87"/>
      <c r="W500" s="87"/>
    </row>
    <row r="501" spans="16:23" x14ac:dyDescent="0.2">
      <c r="P501" s="87"/>
      <c r="Q501" s="87"/>
      <c r="R501" s="87"/>
      <c r="S501" s="87"/>
      <c r="T501" s="87"/>
      <c r="U501" s="87"/>
      <c r="V501" s="87"/>
      <c r="W501" s="87"/>
    </row>
    <row r="502" spans="16:23" x14ac:dyDescent="0.2">
      <c r="P502" s="87"/>
      <c r="Q502" s="87"/>
      <c r="R502" s="87"/>
      <c r="S502" s="87"/>
      <c r="T502" s="87"/>
      <c r="U502" s="87"/>
      <c r="V502" s="87"/>
      <c r="W502" s="87"/>
    </row>
    <row r="503" spans="16:23" x14ac:dyDescent="0.2">
      <c r="P503" s="87"/>
      <c r="Q503" s="87"/>
      <c r="R503" s="87"/>
      <c r="S503" s="87"/>
      <c r="T503" s="87"/>
      <c r="U503" s="87"/>
      <c r="V503" s="87"/>
      <c r="W503" s="87"/>
    </row>
    <row r="504" spans="16:23" x14ac:dyDescent="0.2">
      <c r="P504" s="87"/>
      <c r="Q504" s="87"/>
      <c r="R504" s="87"/>
      <c r="S504" s="87"/>
      <c r="T504" s="87"/>
      <c r="U504" s="87"/>
      <c r="V504" s="87"/>
      <c r="W504" s="87"/>
    </row>
    <row r="505" spans="16:23" x14ac:dyDescent="0.2">
      <c r="P505" s="87"/>
      <c r="Q505" s="87"/>
      <c r="R505" s="87"/>
      <c r="S505" s="87"/>
      <c r="T505" s="87"/>
      <c r="U505" s="87"/>
      <c r="V505" s="87"/>
      <c r="W505" s="87"/>
    </row>
    <row r="506" spans="16:23" x14ac:dyDescent="0.2">
      <c r="P506" s="87"/>
      <c r="Q506" s="87"/>
      <c r="R506" s="87"/>
      <c r="S506" s="87"/>
      <c r="T506" s="87"/>
      <c r="U506" s="87"/>
      <c r="V506" s="87"/>
      <c r="W506" s="87"/>
    </row>
    <row r="507" spans="16:23" x14ac:dyDescent="0.2">
      <c r="P507" s="87"/>
      <c r="Q507" s="87"/>
      <c r="R507" s="87"/>
      <c r="S507" s="87"/>
      <c r="T507" s="87"/>
      <c r="U507" s="87"/>
      <c r="V507" s="87"/>
      <c r="W507" s="87"/>
    </row>
    <row r="508" spans="16:23" x14ac:dyDescent="0.2">
      <c r="P508" s="87"/>
      <c r="Q508" s="87"/>
      <c r="R508" s="87"/>
      <c r="S508" s="87"/>
      <c r="T508" s="87"/>
      <c r="U508" s="87"/>
      <c r="V508" s="87"/>
      <c r="W508" s="87"/>
    </row>
    <row r="509" spans="16:23" x14ac:dyDescent="0.2">
      <c r="P509" s="87"/>
      <c r="Q509" s="87"/>
      <c r="R509" s="87"/>
      <c r="S509" s="87"/>
      <c r="T509" s="87"/>
      <c r="U509" s="87"/>
      <c r="V509" s="87"/>
      <c r="W509" s="87"/>
    </row>
    <row r="510" spans="16:23" x14ac:dyDescent="0.2">
      <c r="P510" s="87"/>
      <c r="Q510" s="87"/>
      <c r="R510" s="87"/>
      <c r="S510" s="87"/>
      <c r="T510" s="87"/>
      <c r="U510" s="87"/>
      <c r="V510" s="87"/>
      <c r="W510" s="87"/>
    </row>
    <row r="511" spans="16:23" x14ac:dyDescent="0.2">
      <c r="P511" s="87"/>
      <c r="Q511" s="87"/>
      <c r="R511" s="87"/>
      <c r="S511" s="87"/>
      <c r="T511" s="87"/>
      <c r="U511" s="87"/>
      <c r="V511" s="87"/>
      <c r="W511" s="87"/>
    </row>
    <row r="512" spans="16:23" x14ac:dyDescent="0.2">
      <c r="P512" s="87"/>
      <c r="Q512" s="87"/>
      <c r="R512" s="87"/>
      <c r="S512" s="87"/>
      <c r="T512" s="87"/>
      <c r="U512" s="87"/>
      <c r="V512" s="87"/>
      <c r="W512" s="87"/>
    </row>
    <row r="513" spans="16:23" x14ac:dyDescent="0.2">
      <c r="P513" s="87"/>
      <c r="Q513" s="87"/>
      <c r="R513" s="87"/>
      <c r="S513" s="87"/>
      <c r="T513" s="87"/>
      <c r="U513" s="87"/>
      <c r="V513" s="87"/>
      <c r="W513" s="87"/>
    </row>
    <row r="514" spans="16:23" x14ac:dyDescent="0.2">
      <c r="P514" s="87"/>
      <c r="Q514" s="87"/>
      <c r="R514" s="87"/>
      <c r="S514" s="87"/>
      <c r="T514" s="87"/>
      <c r="U514" s="87"/>
      <c r="V514" s="87"/>
      <c r="W514" s="87"/>
    </row>
    <row r="515" spans="16:23" x14ac:dyDescent="0.2">
      <c r="P515" s="87"/>
      <c r="Q515" s="87"/>
      <c r="R515" s="87"/>
      <c r="S515" s="87"/>
      <c r="T515" s="87"/>
      <c r="U515" s="87"/>
      <c r="V515" s="87"/>
      <c r="W515" s="87"/>
    </row>
    <row r="516" spans="16:23" x14ac:dyDescent="0.2">
      <c r="P516" s="87"/>
      <c r="Q516" s="87"/>
      <c r="R516" s="87"/>
      <c r="S516" s="87"/>
      <c r="T516" s="87"/>
      <c r="U516" s="87"/>
      <c r="V516" s="87"/>
      <c r="W516" s="87"/>
    </row>
    <row r="517" spans="16:23" x14ac:dyDescent="0.2">
      <c r="P517" s="87"/>
      <c r="Q517" s="87"/>
      <c r="R517" s="87"/>
      <c r="S517" s="87"/>
      <c r="T517" s="87"/>
      <c r="U517" s="87"/>
      <c r="V517" s="87"/>
      <c r="W517" s="87"/>
    </row>
    <row r="518" spans="16:23" x14ac:dyDescent="0.2">
      <c r="P518" s="87"/>
      <c r="Q518" s="87"/>
      <c r="R518" s="87"/>
      <c r="S518" s="87"/>
      <c r="T518" s="87"/>
      <c r="U518" s="87"/>
      <c r="V518" s="87"/>
      <c r="W518" s="87"/>
    </row>
    <row r="519" spans="16:23" x14ac:dyDescent="0.2">
      <c r="P519" s="87"/>
      <c r="Q519" s="87"/>
      <c r="R519" s="87"/>
      <c r="S519" s="87"/>
      <c r="T519" s="87"/>
      <c r="U519" s="87"/>
      <c r="V519" s="87"/>
      <c r="W519" s="87"/>
    </row>
    <row r="520" spans="16:23" x14ac:dyDescent="0.2">
      <c r="P520" s="87"/>
      <c r="Q520" s="87"/>
      <c r="R520" s="87"/>
      <c r="S520" s="87"/>
      <c r="T520" s="87"/>
      <c r="U520" s="87"/>
      <c r="V520" s="87"/>
      <c r="W520" s="87"/>
    </row>
    <row r="521" spans="16:23" x14ac:dyDescent="0.2">
      <c r="P521" s="87"/>
      <c r="Q521" s="87"/>
      <c r="R521" s="87"/>
      <c r="S521" s="87"/>
      <c r="T521" s="87"/>
      <c r="U521" s="87"/>
      <c r="V521" s="87"/>
      <c r="W521" s="87"/>
    </row>
    <row r="522" spans="16:23" x14ac:dyDescent="0.2">
      <c r="P522" s="87"/>
      <c r="Q522" s="87"/>
      <c r="R522" s="87"/>
      <c r="S522" s="87"/>
      <c r="T522" s="87"/>
      <c r="U522" s="87"/>
      <c r="V522" s="87"/>
      <c r="W522" s="87"/>
    </row>
    <row r="523" spans="16:23" x14ac:dyDescent="0.2">
      <c r="P523" s="87"/>
      <c r="Q523" s="87"/>
      <c r="R523" s="87"/>
      <c r="S523" s="87"/>
      <c r="T523" s="87"/>
      <c r="U523" s="87"/>
      <c r="V523" s="87"/>
      <c r="W523" s="87"/>
    </row>
    <row r="524" spans="16:23" x14ac:dyDescent="0.2">
      <c r="P524" s="87"/>
      <c r="Q524" s="87"/>
      <c r="R524" s="87"/>
      <c r="S524" s="87"/>
      <c r="T524" s="87"/>
      <c r="U524" s="87"/>
      <c r="V524" s="87"/>
      <c r="W524" s="87"/>
    </row>
    <row r="525" spans="16:23" x14ac:dyDescent="0.2">
      <c r="P525" s="87"/>
      <c r="Q525" s="87"/>
      <c r="R525" s="87"/>
      <c r="S525" s="87"/>
      <c r="T525" s="87"/>
      <c r="U525" s="87"/>
      <c r="V525" s="87"/>
      <c r="W525" s="87"/>
    </row>
    <row r="526" spans="16:23" x14ac:dyDescent="0.2">
      <c r="P526" s="87"/>
      <c r="Q526" s="87"/>
      <c r="R526" s="87"/>
      <c r="S526" s="87"/>
      <c r="T526" s="87"/>
      <c r="U526" s="87"/>
      <c r="V526" s="87"/>
      <c r="W526" s="87"/>
    </row>
    <row r="527" spans="16:23" x14ac:dyDescent="0.2">
      <c r="P527" s="87"/>
      <c r="Q527" s="87"/>
      <c r="R527" s="87"/>
      <c r="S527" s="87"/>
      <c r="T527" s="87"/>
      <c r="U527" s="87"/>
      <c r="V527" s="87"/>
      <c r="W527" s="87"/>
    </row>
    <row r="528" spans="16:23" x14ac:dyDescent="0.2">
      <c r="P528" s="87"/>
      <c r="Q528" s="87"/>
      <c r="R528" s="87"/>
      <c r="S528" s="87"/>
      <c r="T528" s="87"/>
      <c r="U528" s="87"/>
      <c r="V528" s="87"/>
      <c r="W528" s="87"/>
    </row>
    <row r="529" spans="16:23" x14ac:dyDescent="0.2">
      <c r="P529" s="87"/>
      <c r="Q529" s="87"/>
      <c r="R529" s="87"/>
      <c r="S529" s="87"/>
      <c r="T529" s="87"/>
      <c r="U529" s="87"/>
      <c r="V529" s="87"/>
      <c r="W529" s="87"/>
    </row>
    <row r="530" spans="16:23" x14ac:dyDescent="0.2">
      <c r="P530" s="87"/>
      <c r="Q530" s="87"/>
      <c r="R530" s="87"/>
      <c r="S530" s="87"/>
      <c r="T530" s="87"/>
      <c r="U530" s="87"/>
      <c r="V530" s="87"/>
      <c r="W530" s="87"/>
    </row>
    <row r="531" spans="16:23" x14ac:dyDescent="0.2">
      <c r="P531" s="87"/>
      <c r="Q531" s="87"/>
      <c r="R531" s="87"/>
      <c r="S531" s="87"/>
      <c r="T531" s="87"/>
      <c r="U531" s="87"/>
      <c r="V531" s="87"/>
      <c r="W531" s="87"/>
    </row>
    <row r="532" spans="16:23" x14ac:dyDescent="0.2">
      <c r="P532" s="87"/>
      <c r="Q532" s="87"/>
      <c r="R532" s="87"/>
      <c r="S532" s="87"/>
      <c r="T532" s="87"/>
      <c r="U532" s="87"/>
      <c r="V532" s="87"/>
      <c r="W532" s="87"/>
    </row>
    <row r="533" spans="16:23" x14ac:dyDescent="0.2">
      <c r="P533" s="87"/>
      <c r="Q533" s="87"/>
      <c r="R533" s="87"/>
      <c r="S533" s="87"/>
      <c r="T533" s="87"/>
      <c r="U533" s="87"/>
      <c r="V533" s="87"/>
      <c r="W533" s="87"/>
    </row>
    <row r="534" spans="16:23" x14ac:dyDescent="0.2">
      <c r="P534" s="87"/>
      <c r="Q534" s="87"/>
      <c r="R534" s="87"/>
      <c r="S534" s="87"/>
      <c r="T534" s="87"/>
      <c r="U534" s="87"/>
      <c r="V534" s="87"/>
      <c r="W534" s="87"/>
    </row>
    <row r="535" spans="16:23" x14ac:dyDescent="0.2">
      <c r="P535" s="87"/>
      <c r="Q535" s="87"/>
      <c r="R535" s="87"/>
      <c r="S535" s="87"/>
      <c r="T535" s="87"/>
      <c r="U535" s="87"/>
      <c r="V535" s="87"/>
      <c r="W535" s="87"/>
    </row>
    <row r="536" spans="16:23" x14ac:dyDescent="0.2">
      <c r="P536" s="87"/>
      <c r="Q536" s="87"/>
      <c r="R536" s="87"/>
      <c r="S536" s="87"/>
      <c r="T536" s="87"/>
      <c r="U536" s="87"/>
      <c r="V536" s="87"/>
      <c r="W536" s="87"/>
    </row>
    <row r="537" spans="16:23" x14ac:dyDescent="0.2">
      <c r="P537" s="87"/>
      <c r="Q537" s="87"/>
      <c r="R537" s="87"/>
      <c r="S537" s="87"/>
      <c r="T537" s="87"/>
      <c r="U537" s="87"/>
      <c r="V537" s="87"/>
      <c r="W537" s="87"/>
    </row>
    <row r="538" spans="16:23" x14ac:dyDescent="0.2">
      <c r="P538" s="87"/>
      <c r="Q538" s="87"/>
      <c r="R538" s="87"/>
      <c r="S538" s="87"/>
      <c r="T538" s="87"/>
      <c r="U538" s="87"/>
      <c r="V538" s="87"/>
      <c r="W538" s="87"/>
    </row>
    <row r="539" spans="16:23" x14ac:dyDescent="0.2">
      <c r="P539" s="87"/>
      <c r="Q539" s="87"/>
      <c r="R539" s="87"/>
      <c r="S539" s="87"/>
      <c r="T539" s="87"/>
      <c r="U539" s="87"/>
      <c r="V539" s="87"/>
      <c r="W539" s="87"/>
    </row>
    <row r="540" spans="16:23" x14ac:dyDescent="0.2">
      <c r="P540" s="87"/>
      <c r="Q540" s="87"/>
      <c r="R540" s="87"/>
      <c r="S540" s="87"/>
      <c r="T540" s="87"/>
      <c r="U540" s="87"/>
      <c r="V540" s="87"/>
      <c r="W540" s="87"/>
    </row>
    <row r="541" spans="16:23" x14ac:dyDescent="0.2">
      <c r="P541" s="87"/>
      <c r="Q541" s="87"/>
      <c r="R541" s="87"/>
      <c r="S541" s="87"/>
      <c r="T541" s="87"/>
      <c r="U541" s="87"/>
      <c r="V541" s="87"/>
      <c r="W541" s="87"/>
    </row>
    <row r="542" spans="16:23" x14ac:dyDescent="0.2">
      <c r="P542" s="87"/>
      <c r="Q542" s="87"/>
      <c r="R542" s="87"/>
      <c r="S542" s="87"/>
      <c r="T542" s="87"/>
      <c r="U542" s="87"/>
      <c r="V542" s="87"/>
      <c r="W542" s="87"/>
    </row>
    <row r="543" spans="16:23" x14ac:dyDescent="0.2">
      <c r="P543" s="87"/>
      <c r="Q543" s="87"/>
      <c r="R543" s="87"/>
      <c r="S543" s="87"/>
      <c r="T543" s="87"/>
      <c r="U543" s="87"/>
      <c r="V543" s="87"/>
      <c r="W543" s="87"/>
    </row>
    <row r="544" spans="16:23" x14ac:dyDescent="0.2">
      <c r="P544" s="87"/>
      <c r="Q544" s="87"/>
      <c r="R544" s="87"/>
      <c r="S544" s="87"/>
      <c r="T544" s="87"/>
      <c r="U544" s="87"/>
      <c r="V544" s="87"/>
      <c r="W544" s="87"/>
    </row>
    <row r="545" spans="16:23" x14ac:dyDescent="0.2">
      <c r="P545" s="87"/>
      <c r="Q545" s="87"/>
      <c r="R545" s="87"/>
      <c r="S545" s="87"/>
      <c r="T545" s="87"/>
      <c r="U545" s="87"/>
      <c r="V545" s="87"/>
      <c r="W545" s="87"/>
    </row>
    <row r="546" spans="16:23" x14ac:dyDescent="0.2">
      <c r="P546" s="87"/>
      <c r="Q546" s="87"/>
      <c r="R546" s="87"/>
      <c r="S546" s="87"/>
      <c r="T546" s="87"/>
      <c r="U546" s="87"/>
      <c r="V546" s="87"/>
      <c r="W546" s="87"/>
    </row>
    <row r="547" spans="16:23" x14ac:dyDescent="0.2">
      <c r="P547" s="87"/>
      <c r="Q547" s="87"/>
      <c r="R547" s="87"/>
      <c r="S547" s="87"/>
      <c r="T547" s="87"/>
      <c r="U547" s="87"/>
      <c r="V547" s="87"/>
      <c r="W547" s="87"/>
    </row>
    <row r="548" spans="16:23" x14ac:dyDescent="0.2">
      <c r="P548" s="87"/>
      <c r="Q548" s="87"/>
      <c r="R548" s="87"/>
      <c r="S548" s="87"/>
      <c r="T548" s="87"/>
      <c r="U548" s="87"/>
      <c r="V548" s="87"/>
      <c r="W548" s="87"/>
    </row>
    <row r="549" spans="16:23" x14ac:dyDescent="0.2">
      <c r="P549" s="87"/>
      <c r="Q549" s="87"/>
      <c r="R549" s="87"/>
      <c r="S549" s="87"/>
      <c r="T549" s="87"/>
      <c r="U549" s="87"/>
      <c r="V549" s="87"/>
      <c r="W549" s="87"/>
    </row>
    <row r="550" spans="16:23" x14ac:dyDescent="0.2">
      <c r="P550" s="87"/>
      <c r="Q550" s="87"/>
      <c r="R550" s="87"/>
      <c r="S550" s="87"/>
      <c r="T550" s="87"/>
      <c r="U550" s="87"/>
      <c r="V550" s="87"/>
      <c r="W550" s="87"/>
    </row>
    <row r="551" spans="16:23" x14ac:dyDescent="0.2">
      <c r="P551" s="87"/>
      <c r="Q551" s="87"/>
      <c r="R551" s="87"/>
      <c r="S551" s="87"/>
      <c r="T551" s="87"/>
      <c r="U551" s="87"/>
      <c r="V551" s="87"/>
      <c r="W551" s="87"/>
    </row>
    <row r="552" spans="16:23" x14ac:dyDescent="0.2">
      <c r="P552" s="87"/>
      <c r="Q552" s="87"/>
      <c r="R552" s="87"/>
      <c r="S552" s="87"/>
      <c r="T552" s="87"/>
      <c r="U552" s="87"/>
      <c r="V552" s="87"/>
      <c r="W552" s="87"/>
    </row>
    <row r="553" spans="16:23" x14ac:dyDescent="0.2">
      <c r="P553" s="87"/>
      <c r="Q553" s="87"/>
      <c r="R553" s="87"/>
      <c r="S553" s="87"/>
      <c r="T553" s="87"/>
      <c r="U553" s="87"/>
      <c r="V553" s="87"/>
      <c r="W553" s="87"/>
    </row>
    <row r="554" spans="16:23" x14ac:dyDescent="0.2">
      <c r="P554" s="87"/>
      <c r="Q554" s="87"/>
      <c r="R554" s="87"/>
      <c r="S554" s="87"/>
      <c r="T554" s="87"/>
      <c r="U554" s="87"/>
      <c r="V554" s="87"/>
      <c r="W554" s="87"/>
    </row>
    <row r="555" spans="16:23" x14ac:dyDescent="0.2">
      <c r="P555" s="87"/>
      <c r="Q555" s="87"/>
      <c r="R555" s="87"/>
      <c r="S555" s="87"/>
      <c r="T555" s="87"/>
      <c r="U555" s="87"/>
      <c r="V555" s="87"/>
      <c r="W555" s="87"/>
    </row>
    <row r="556" spans="16:23" x14ac:dyDescent="0.2">
      <c r="P556" s="87"/>
      <c r="Q556" s="87"/>
      <c r="R556" s="87"/>
      <c r="S556" s="87"/>
      <c r="T556" s="87"/>
      <c r="U556" s="87"/>
      <c r="V556" s="87"/>
      <c r="W556" s="87"/>
    </row>
    <row r="557" spans="16:23" x14ac:dyDescent="0.2">
      <c r="P557" s="87"/>
      <c r="Q557" s="87"/>
      <c r="R557" s="87"/>
      <c r="S557" s="87"/>
      <c r="T557" s="87"/>
      <c r="U557" s="87"/>
      <c r="V557" s="87"/>
      <c r="W557" s="87"/>
    </row>
    <row r="558" spans="16:23" x14ac:dyDescent="0.2">
      <c r="P558" s="87"/>
      <c r="Q558" s="87"/>
      <c r="R558" s="87"/>
      <c r="S558" s="87"/>
      <c r="T558" s="87"/>
      <c r="U558" s="87"/>
      <c r="V558" s="87"/>
      <c r="W558" s="87"/>
    </row>
    <row r="559" spans="16:23" x14ac:dyDescent="0.2">
      <c r="P559" s="87"/>
      <c r="Q559" s="87"/>
      <c r="R559" s="87"/>
      <c r="S559" s="87"/>
      <c r="T559" s="87"/>
      <c r="U559" s="87"/>
      <c r="V559" s="87"/>
      <c r="W559" s="87"/>
    </row>
    <row r="560" spans="16:23" x14ac:dyDescent="0.2">
      <c r="P560" s="87"/>
      <c r="Q560" s="87"/>
      <c r="R560" s="87"/>
      <c r="S560" s="87"/>
      <c r="T560" s="87"/>
      <c r="U560" s="87"/>
      <c r="V560" s="87"/>
      <c r="W560" s="87"/>
    </row>
    <row r="561" spans="16:23" x14ac:dyDescent="0.2">
      <c r="P561" s="87"/>
      <c r="Q561" s="87"/>
      <c r="R561" s="87"/>
      <c r="S561" s="87"/>
      <c r="T561" s="87"/>
      <c r="U561" s="87"/>
      <c r="V561" s="87"/>
      <c r="W561" s="87"/>
    </row>
    <row r="562" spans="16:23" x14ac:dyDescent="0.2">
      <c r="P562" s="87"/>
      <c r="Q562" s="87"/>
      <c r="R562" s="87"/>
      <c r="S562" s="87"/>
      <c r="T562" s="87"/>
      <c r="U562" s="87"/>
      <c r="V562" s="87"/>
      <c r="W562" s="87"/>
    </row>
    <row r="563" spans="16:23" x14ac:dyDescent="0.2">
      <c r="P563" s="87"/>
      <c r="Q563" s="87"/>
      <c r="R563" s="87"/>
      <c r="S563" s="87"/>
      <c r="T563" s="87"/>
      <c r="U563" s="87"/>
      <c r="V563" s="87"/>
      <c r="W563" s="87"/>
    </row>
    <row r="564" spans="16:23" x14ac:dyDescent="0.2">
      <c r="P564" s="87"/>
      <c r="Q564" s="87"/>
      <c r="R564" s="87"/>
      <c r="S564" s="87"/>
      <c r="T564" s="87"/>
      <c r="U564" s="87"/>
      <c r="V564" s="87"/>
      <c r="W564" s="87"/>
    </row>
    <row r="565" spans="16:23" x14ac:dyDescent="0.2">
      <c r="P565" s="87"/>
      <c r="Q565" s="87"/>
      <c r="R565" s="87"/>
      <c r="S565" s="87"/>
      <c r="T565" s="87"/>
      <c r="U565" s="87"/>
      <c r="V565" s="87"/>
      <c r="W565" s="87"/>
    </row>
    <row r="566" spans="16:23" x14ac:dyDescent="0.2">
      <c r="P566" s="87"/>
      <c r="Q566" s="87"/>
      <c r="R566" s="87"/>
      <c r="S566" s="87"/>
      <c r="T566" s="87"/>
      <c r="U566" s="87"/>
      <c r="V566" s="87"/>
      <c r="W566" s="87"/>
    </row>
    <row r="567" spans="16:23" x14ac:dyDescent="0.2">
      <c r="P567" s="87"/>
      <c r="Q567" s="87"/>
      <c r="R567" s="87"/>
      <c r="S567" s="87"/>
      <c r="T567" s="87"/>
      <c r="U567" s="87"/>
      <c r="V567" s="87"/>
      <c r="W567" s="87"/>
    </row>
    <row r="568" spans="16:23" x14ac:dyDescent="0.2">
      <c r="P568" s="87"/>
      <c r="Q568" s="87"/>
      <c r="R568" s="87"/>
      <c r="S568" s="87"/>
      <c r="T568" s="87"/>
      <c r="U568" s="87"/>
      <c r="V568" s="87"/>
      <c r="W568" s="87"/>
    </row>
    <row r="569" spans="16:23" x14ac:dyDescent="0.2">
      <c r="P569" s="87"/>
      <c r="Q569" s="87"/>
      <c r="R569" s="87"/>
      <c r="S569" s="87"/>
      <c r="T569" s="87"/>
      <c r="U569" s="87"/>
      <c r="V569" s="87"/>
      <c r="W569" s="87"/>
    </row>
    <row r="570" spans="16:23" x14ac:dyDescent="0.2">
      <c r="P570" s="87"/>
      <c r="Q570" s="87"/>
      <c r="R570" s="87"/>
      <c r="S570" s="87"/>
      <c r="T570" s="87"/>
      <c r="U570" s="87"/>
      <c r="V570" s="87"/>
      <c r="W570" s="87"/>
    </row>
    <row r="571" spans="16:23" x14ac:dyDescent="0.2">
      <c r="P571" s="87"/>
      <c r="Q571" s="87"/>
      <c r="R571" s="87"/>
      <c r="S571" s="87"/>
      <c r="T571" s="87"/>
      <c r="U571" s="87"/>
      <c r="V571" s="87"/>
      <c r="W571" s="87"/>
    </row>
    <row r="572" spans="16:23" x14ac:dyDescent="0.2">
      <c r="P572" s="87"/>
      <c r="Q572" s="87"/>
      <c r="R572" s="87"/>
      <c r="S572" s="87"/>
      <c r="T572" s="87"/>
      <c r="U572" s="87"/>
      <c r="V572" s="87"/>
      <c r="W572" s="87"/>
    </row>
    <row r="573" spans="16:23" x14ac:dyDescent="0.2">
      <c r="P573" s="87"/>
      <c r="Q573" s="87"/>
      <c r="R573" s="87"/>
      <c r="S573" s="87"/>
      <c r="T573" s="87"/>
      <c r="U573" s="87"/>
      <c r="V573" s="87"/>
      <c r="W573" s="87"/>
    </row>
    <row r="574" spans="16:23" x14ac:dyDescent="0.2">
      <c r="P574" s="87"/>
      <c r="Q574" s="87"/>
      <c r="R574" s="87"/>
      <c r="S574" s="87"/>
      <c r="T574" s="87"/>
      <c r="U574" s="87"/>
      <c r="V574" s="87"/>
      <c r="W574" s="87"/>
    </row>
    <row r="575" spans="16:23" x14ac:dyDescent="0.2">
      <c r="P575" s="87"/>
      <c r="Q575" s="87"/>
      <c r="R575" s="87"/>
      <c r="S575" s="87"/>
      <c r="T575" s="87"/>
      <c r="U575" s="87"/>
      <c r="V575" s="87"/>
      <c r="W575" s="87"/>
    </row>
    <row r="576" spans="16:23" x14ac:dyDescent="0.2">
      <c r="P576" s="87"/>
      <c r="Q576" s="87"/>
      <c r="R576" s="87"/>
      <c r="S576" s="87"/>
      <c r="T576" s="87"/>
      <c r="U576" s="87"/>
      <c r="V576" s="87"/>
      <c r="W576" s="87"/>
    </row>
    <row r="577" spans="16:23" x14ac:dyDescent="0.2">
      <c r="P577" s="87"/>
      <c r="Q577" s="87"/>
      <c r="R577" s="87"/>
      <c r="S577" s="87"/>
      <c r="T577" s="87"/>
      <c r="U577" s="87"/>
      <c r="V577" s="87"/>
      <c r="W577" s="87"/>
    </row>
    <row r="578" spans="16:23" x14ac:dyDescent="0.2">
      <c r="P578" s="87"/>
      <c r="Q578" s="87"/>
      <c r="R578" s="87"/>
      <c r="S578" s="87"/>
      <c r="T578" s="87"/>
      <c r="U578" s="87"/>
      <c r="V578" s="87"/>
      <c r="W578" s="87"/>
    </row>
    <row r="579" spans="16:23" x14ac:dyDescent="0.2">
      <c r="P579" s="87"/>
      <c r="Q579" s="87"/>
      <c r="R579" s="87"/>
      <c r="S579" s="87"/>
      <c r="T579" s="87"/>
      <c r="U579" s="87"/>
      <c r="V579" s="87"/>
      <c r="W579" s="87"/>
    </row>
    <row r="580" spans="16:23" x14ac:dyDescent="0.2">
      <c r="P580" s="87"/>
      <c r="Q580" s="87"/>
      <c r="R580" s="87"/>
      <c r="S580" s="87"/>
      <c r="T580" s="87"/>
      <c r="U580" s="87"/>
      <c r="V580" s="87"/>
      <c r="W580" s="87"/>
    </row>
    <row r="581" spans="16:23" x14ac:dyDescent="0.2">
      <c r="P581" s="87"/>
      <c r="Q581" s="87"/>
      <c r="R581" s="87"/>
      <c r="S581" s="87"/>
      <c r="T581" s="87"/>
      <c r="U581" s="87"/>
      <c r="V581" s="87"/>
      <c r="W581" s="87"/>
    </row>
    <row r="582" spans="16:23" x14ac:dyDescent="0.2">
      <c r="P582" s="87"/>
      <c r="Q582" s="87"/>
      <c r="R582" s="87"/>
      <c r="S582" s="87"/>
      <c r="T582" s="87"/>
      <c r="U582" s="87"/>
      <c r="V582" s="87"/>
      <c r="W582" s="87"/>
    </row>
    <row r="583" spans="16:23" x14ac:dyDescent="0.2">
      <c r="P583" s="87"/>
      <c r="Q583" s="87"/>
      <c r="R583" s="87"/>
      <c r="S583" s="87"/>
      <c r="T583" s="87"/>
      <c r="U583" s="87"/>
      <c r="V583" s="87"/>
      <c r="W583" s="87"/>
    </row>
    <row r="584" spans="16:23" x14ac:dyDescent="0.2">
      <c r="P584" s="87"/>
      <c r="Q584" s="87"/>
      <c r="R584" s="87"/>
      <c r="S584" s="87"/>
      <c r="T584" s="87"/>
      <c r="U584" s="87"/>
      <c r="V584" s="87"/>
      <c r="W584" s="87"/>
    </row>
    <row r="585" spans="16:23" x14ac:dyDescent="0.2">
      <c r="P585" s="87"/>
      <c r="Q585" s="87"/>
      <c r="R585" s="87"/>
      <c r="S585" s="87"/>
      <c r="T585" s="87"/>
      <c r="U585" s="87"/>
      <c r="V585" s="87"/>
      <c r="W585" s="87"/>
    </row>
    <row r="586" spans="16:23" x14ac:dyDescent="0.2">
      <c r="P586" s="87"/>
      <c r="Q586" s="87"/>
      <c r="R586" s="87"/>
      <c r="S586" s="87"/>
      <c r="T586" s="87"/>
      <c r="U586" s="87"/>
      <c r="V586" s="87"/>
      <c r="W586" s="87"/>
    </row>
    <row r="587" spans="16:23" x14ac:dyDescent="0.2">
      <c r="P587" s="87"/>
      <c r="Q587" s="87"/>
      <c r="R587" s="87"/>
      <c r="S587" s="87"/>
      <c r="T587" s="87"/>
      <c r="U587" s="87"/>
      <c r="V587" s="87"/>
      <c r="W587" s="87"/>
    </row>
    <row r="588" spans="16:23" x14ac:dyDescent="0.2">
      <c r="P588" s="87"/>
      <c r="Q588" s="87"/>
      <c r="R588" s="87"/>
      <c r="S588" s="87"/>
      <c r="T588" s="87"/>
      <c r="U588" s="87"/>
      <c r="V588" s="87"/>
      <c r="W588" s="87"/>
    </row>
    <row r="589" spans="16:23" x14ac:dyDescent="0.2">
      <c r="P589" s="87"/>
      <c r="Q589" s="87"/>
      <c r="R589" s="87"/>
      <c r="S589" s="87"/>
      <c r="T589" s="87"/>
      <c r="U589" s="87"/>
      <c r="V589" s="87"/>
      <c r="W589" s="87"/>
    </row>
    <row r="590" spans="16:23" x14ac:dyDescent="0.2">
      <c r="P590" s="87"/>
      <c r="Q590" s="87"/>
      <c r="R590" s="87"/>
      <c r="S590" s="87"/>
      <c r="T590" s="87"/>
      <c r="U590" s="87"/>
      <c r="V590" s="87"/>
      <c r="W590" s="87"/>
    </row>
    <row r="591" spans="16:23" x14ac:dyDescent="0.2">
      <c r="P591" s="87"/>
      <c r="Q591" s="87"/>
      <c r="R591" s="87"/>
      <c r="S591" s="87"/>
      <c r="T591" s="87"/>
      <c r="U591" s="87"/>
      <c r="V591" s="87"/>
      <c r="W591" s="87"/>
    </row>
    <row r="592" spans="16:23" x14ac:dyDescent="0.2">
      <c r="P592" s="87"/>
      <c r="Q592" s="87"/>
      <c r="R592" s="87"/>
      <c r="S592" s="87"/>
      <c r="T592" s="87"/>
      <c r="U592" s="87"/>
      <c r="V592" s="87"/>
      <c r="W592" s="87"/>
    </row>
    <row r="593" spans="16:23" x14ac:dyDescent="0.2">
      <c r="P593" s="87"/>
      <c r="Q593" s="87"/>
      <c r="R593" s="87"/>
      <c r="S593" s="87"/>
      <c r="T593" s="87"/>
      <c r="U593" s="87"/>
      <c r="V593" s="87"/>
      <c r="W593" s="87"/>
    </row>
    <row r="594" spans="16:23" x14ac:dyDescent="0.2">
      <c r="P594" s="87"/>
      <c r="Q594" s="87"/>
      <c r="R594" s="87"/>
      <c r="S594" s="87"/>
      <c r="T594" s="87"/>
      <c r="U594" s="87"/>
      <c r="V594" s="87"/>
      <c r="W594" s="87"/>
    </row>
    <row r="595" spans="16:23" x14ac:dyDescent="0.2">
      <c r="P595" s="87"/>
      <c r="Q595" s="87"/>
      <c r="R595" s="87"/>
      <c r="S595" s="87"/>
      <c r="T595" s="87"/>
      <c r="U595" s="87"/>
      <c r="V595" s="87"/>
      <c r="W595" s="87"/>
    </row>
    <row r="596" spans="16:23" x14ac:dyDescent="0.2">
      <c r="P596" s="87"/>
      <c r="Q596" s="87"/>
      <c r="R596" s="87"/>
      <c r="S596" s="87"/>
      <c r="T596" s="87"/>
      <c r="U596" s="87"/>
      <c r="V596" s="87"/>
      <c r="W596" s="87"/>
    </row>
    <row r="597" spans="16:23" x14ac:dyDescent="0.2">
      <c r="P597" s="87"/>
      <c r="Q597" s="87"/>
      <c r="R597" s="87"/>
      <c r="S597" s="87"/>
      <c r="T597" s="87"/>
      <c r="U597" s="87"/>
      <c r="V597" s="87"/>
      <c r="W597" s="87"/>
    </row>
    <row r="598" spans="16:23" x14ac:dyDescent="0.2">
      <c r="P598" s="87"/>
      <c r="Q598" s="87"/>
      <c r="R598" s="87"/>
      <c r="S598" s="87"/>
      <c r="T598" s="87"/>
      <c r="U598" s="87"/>
      <c r="V598" s="87"/>
      <c r="W598" s="87"/>
    </row>
    <row r="599" spans="16:23" x14ac:dyDescent="0.2">
      <c r="P599" s="87"/>
      <c r="Q599" s="87"/>
      <c r="R599" s="87"/>
      <c r="S599" s="87"/>
      <c r="T599" s="87"/>
      <c r="U599" s="87"/>
      <c r="V599" s="87"/>
      <c r="W599" s="87"/>
    </row>
    <row r="600" spans="16:23" x14ac:dyDescent="0.2">
      <c r="P600" s="87"/>
      <c r="Q600" s="87"/>
      <c r="R600" s="87"/>
      <c r="S600" s="87"/>
      <c r="T600" s="87"/>
      <c r="U600" s="87"/>
      <c r="V600" s="87"/>
      <c r="W600" s="87"/>
    </row>
    <row r="601" spans="16:23" x14ac:dyDescent="0.2">
      <c r="P601" s="87"/>
      <c r="Q601" s="87"/>
      <c r="R601" s="87"/>
      <c r="S601" s="87"/>
      <c r="T601" s="87"/>
      <c r="U601" s="87"/>
      <c r="V601" s="87"/>
      <c r="W601" s="87"/>
    </row>
    <row r="602" spans="16:23" x14ac:dyDescent="0.2">
      <c r="P602" s="87"/>
      <c r="Q602" s="87"/>
      <c r="R602" s="87"/>
      <c r="S602" s="87"/>
      <c r="T602" s="87"/>
      <c r="U602" s="87"/>
      <c r="V602" s="87"/>
      <c r="W602" s="87"/>
    </row>
    <row r="603" spans="16:23" x14ac:dyDescent="0.2">
      <c r="P603" s="87"/>
      <c r="Q603" s="87"/>
      <c r="R603" s="87"/>
      <c r="S603" s="87"/>
      <c r="T603" s="87"/>
      <c r="U603" s="87"/>
      <c r="V603" s="87"/>
      <c r="W603" s="87"/>
    </row>
    <row r="604" spans="16:23" x14ac:dyDescent="0.2">
      <c r="P604" s="87"/>
      <c r="Q604" s="87"/>
      <c r="R604" s="87"/>
      <c r="S604" s="87"/>
      <c r="T604" s="87"/>
      <c r="U604" s="87"/>
      <c r="V604" s="87"/>
      <c r="W604" s="87"/>
    </row>
    <row r="605" spans="16:23" x14ac:dyDescent="0.2">
      <c r="P605" s="87"/>
      <c r="Q605" s="87"/>
      <c r="R605" s="87"/>
      <c r="S605" s="87"/>
      <c r="T605" s="87"/>
      <c r="U605" s="87"/>
      <c r="V605" s="87"/>
      <c r="W605" s="87"/>
    </row>
    <row r="606" spans="16:23" x14ac:dyDescent="0.2">
      <c r="P606" s="87"/>
      <c r="Q606" s="87"/>
      <c r="R606" s="87"/>
      <c r="S606" s="87"/>
      <c r="T606" s="87"/>
      <c r="U606" s="87"/>
      <c r="V606" s="87"/>
      <c r="W606" s="87"/>
    </row>
    <row r="607" spans="16:23" x14ac:dyDescent="0.2">
      <c r="P607" s="87"/>
      <c r="Q607" s="87"/>
      <c r="R607" s="87"/>
      <c r="S607" s="87"/>
      <c r="T607" s="87"/>
      <c r="U607" s="87"/>
      <c r="V607" s="87"/>
      <c r="W607" s="87"/>
    </row>
    <row r="608" spans="16:23" x14ac:dyDescent="0.2">
      <c r="P608" s="87"/>
      <c r="Q608" s="87"/>
      <c r="R608" s="87"/>
      <c r="S608" s="87"/>
      <c r="T608" s="87"/>
      <c r="U608" s="87"/>
      <c r="V608" s="87"/>
      <c r="W608" s="87"/>
    </row>
    <row r="609" spans="16:23" x14ac:dyDescent="0.2">
      <c r="P609" s="87"/>
      <c r="Q609" s="87"/>
      <c r="R609" s="87"/>
      <c r="S609" s="87"/>
      <c r="T609" s="87"/>
      <c r="U609" s="87"/>
      <c r="V609" s="87"/>
      <c r="W609" s="87"/>
    </row>
    <row r="610" spans="16:23" x14ac:dyDescent="0.2">
      <c r="P610" s="87"/>
      <c r="Q610" s="87"/>
      <c r="R610" s="87"/>
      <c r="S610" s="87"/>
      <c r="T610" s="87"/>
      <c r="U610" s="87"/>
      <c r="V610" s="87"/>
      <c r="W610" s="87"/>
    </row>
    <row r="611" spans="16:23" x14ac:dyDescent="0.2">
      <c r="P611" s="87"/>
      <c r="Q611" s="87"/>
      <c r="R611" s="87"/>
      <c r="S611" s="87"/>
      <c r="T611" s="87"/>
      <c r="U611" s="87"/>
      <c r="V611" s="87"/>
      <c r="W611" s="87"/>
    </row>
    <row r="612" spans="16:23" x14ac:dyDescent="0.2">
      <c r="P612" s="87"/>
      <c r="Q612" s="87"/>
      <c r="R612" s="87"/>
      <c r="S612" s="87"/>
      <c r="T612" s="87"/>
      <c r="U612" s="87"/>
      <c r="V612" s="87"/>
      <c r="W612" s="87"/>
    </row>
    <row r="613" spans="16:23" x14ac:dyDescent="0.2">
      <c r="P613" s="87"/>
      <c r="Q613" s="87"/>
      <c r="R613" s="87"/>
      <c r="S613" s="87"/>
      <c r="T613" s="87"/>
      <c r="U613" s="87"/>
      <c r="V613" s="87"/>
      <c r="W613" s="87"/>
    </row>
    <row r="614" spans="16:23" x14ac:dyDescent="0.2">
      <c r="P614" s="87"/>
      <c r="Q614" s="87"/>
      <c r="R614" s="87"/>
      <c r="S614" s="87"/>
      <c r="T614" s="87"/>
      <c r="U614" s="87"/>
      <c r="V614" s="87"/>
      <c r="W614" s="87"/>
    </row>
    <row r="615" spans="16:23" x14ac:dyDescent="0.2">
      <c r="P615" s="87"/>
      <c r="Q615" s="87"/>
      <c r="R615" s="87"/>
      <c r="S615" s="87"/>
      <c r="T615" s="87"/>
      <c r="U615" s="87"/>
      <c r="V615" s="87"/>
      <c r="W615" s="87"/>
    </row>
    <row r="616" spans="16:23" x14ac:dyDescent="0.2">
      <c r="P616" s="87"/>
      <c r="Q616" s="87"/>
      <c r="R616" s="87"/>
      <c r="S616" s="87"/>
      <c r="T616" s="87"/>
      <c r="U616" s="87"/>
      <c r="V616" s="87"/>
      <c r="W616" s="87"/>
    </row>
    <row r="617" spans="16:23" x14ac:dyDescent="0.2">
      <c r="P617" s="87"/>
      <c r="Q617" s="87"/>
      <c r="R617" s="87"/>
      <c r="S617" s="87"/>
      <c r="T617" s="87"/>
      <c r="U617" s="87"/>
      <c r="V617" s="87"/>
      <c r="W617" s="87"/>
    </row>
    <row r="618" spans="16:23" x14ac:dyDescent="0.2">
      <c r="P618" s="87"/>
      <c r="Q618" s="87"/>
      <c r="R618" s="87"/>
      <c r="S618" s="87"/>
      <c r="T618" s="87"/>
      <c r="U618" s="87"/>
      <c r="V618" s="87"/>
      <c r="W618" s="87"/>
    </row>
    <row r="619" spans="16:23" x14ac:dyDescent="0.2">
      <c r="P619" s="87"/>
      <c r="Q619" s="87"/>
      <c r="R619" s="87"/>
      <c r="S619" s="87"/>
      <c r="T619" s="87"/>
      <c r="U619" s="87"/>
      <c r="V619" s="87"/>
      <c r="W619" s="87"/>
    </row>
    <row r="620" spans="16:23" x14ac:dyDescent="0.2">
      <c r="P620" s="87"/>
      <c r="Q620" s="87"/>
      <c r="R620" s="87"/>
      <c r="S620" s="87"/>
      <c r="T620" s="87"/>
      <c r="U620" s="87"/>
      <c r="V620" s="87"/>
      <c r="W620" s="87"/>
    </row>
    <row r="621" spans="16:23" x14ac:dyDescent="0.2">
      <c r="P621" s="87"/>
      <c r="Q621" s="87"/>
      <c r="R621" s="87"/>
      <c r="S621" s="87"/>
      <c r="T621" s="87"/>
      <c r="U621" s="87"/>
      <c r="V621" s="87"/>
      <c r="W621" s="87"/>
    </row>
    <row r="622" spans="16:23" x14ac:dyDescent="0.2">
      <c r="P622" s="87"/>
      <c r="Q622" s="87"/>
      <c r="R622" s="87"/>
      <c r="S622" s="87"/>
      <c r="T622" s="87"/>
      <c r="U622" s="87"/>
      <c r="V622" s="87"/>
      <c r="W622" s="87"/>
    </row>
    <row r="623" spans="16:23" x14ac:dyDescent="0.2">
      <c r="P623" s="87"/>
      <c r="Q623" s="87"/>
      <c r="R623" s="87"/>
      <c r="S623" s="87"/>
      <c r="T623" s="87"/>
      <c r="U623" s="87"/>
      <c r="V623" s="87"/>
      <c r="W623" s="87"/>
    </row>
    <row r="624" spans="16:23" x14ac:dyDescent="0.2">
      <c r="P624" s="87"/>
      <c r="Q624" s="87"/>
      <c r="R624" s="87"/>
      <c r="S624" s="87"/>
      <c r="T624" s="87"/>
      <c r="U624" s="87"/>
      <c r="V624" s="87"/>
      <c r="W624" s="87"/>
    </row>
    <row r="625" spans="16:23" x14ac:dyDescent="0.2">
      <c r="P625" s="87"/>
      <c r="Q625" s="87"/>
      <c r="R625" s="87"/>
      <c r="S625" s="87"/>
      <c r="T625" s="87"/>
      <c r="U625" s="87"/>
      <c r="V625" s="87"/>
      <c r="W625" s="87"/>
    </row>
    <row r="626" spans="16:23" x14ac:dyDescent="0.2">
      <c r="P626" s="87"/>
      <c r="Q626" s="87"/>
      <c r="R626" s="87"/>
      <c r="S626" s="87"/>
      <c r="T626" s="87"/>
      <c r="U626" s="87"/>
      <c r="V626" s="87"/>
      <c r="W626" s="87"/>
    </row>
    <row r="627" spans="16:23" x14ac:dyDescent="0.2">
      <c r="P627" s="87"/>
      <c r="Q627" s="87"/>
      <c r="R627" s="87"/>
      <c r="S627" s="87"/>
      <c r="T627" s="87"/>
      <c r="U627" s="87"/>
      <c r="V627" s="87"/>
      <c r="W627" s="87"/>
    </row>
    <row r="628" spans="16:23" x14ac:dyDescent="0.2">
      <c r="P628" s="87"/>
      <c r="Q628" s="87"/>
      <c r="R628" s="87"/>
      <c r="S628" s="87"/>
      <c r="T628" s="87"/>
      <c r="U628" s="87"/>
      <c r="V628" s="87"/>
      <c r="W628" s="87"/>
    </row>
    <row r="629" spans="16:23" x14ac:dyDescent="0.2">
      <c r="P629" s="87"/>
      <c r="Q629" s="87"/>
      <c r="R629" s="87"/>
      <c r="S629" s="87"/>
      <c r="T629" s="87"/>
      <c r="U629" s="87"/>
      <c r="V629" s="87"/>
      <c r="W629" s="87"/>
    </row>
    <row r="630" spans="16:23" x14ac:dyDescent="0.2">
      <c r="P630" s="87"/>
      <c r="Q630" s="87"/>
      <c r="R630" s="87"/>
      <c r="S630" s="87"/>
      <c r="T630" s="87"/>
      <c r="U630" s="87"/>
      <c r="V630" s="87"/>
      <c r="W630" s="87"/>
    </row>
    <row r="631" spans="16:23" x14ac:dyDescent="0.2">
      <c r="P631" s="87"/>
      <c r="Q631" s="87"/>
      <c r="R631" s="87"/>
      <c r="S631" s="87"/>
      <c r="T631" s="87"/>
      <c r="U631" s="87"/>
      <c r="V631" s="87"/>
      <c r="W631" s="87"/>
    </row>
    <row r="632" spans="16:23" x14ac:dyDescent="0.2">
      <c r="P632" s="87"/>
      <c r="Q632" s="87"/>
      <c r="R632" s="87"/>
      <c r="S632" s="87"/>
      <c r="T632" s="87"/>
      <c r="U632" s="87"/>
      <c r="V632" s="87"/>
      <c r="W632" s="87"/>
    </row>
    <row r="633" spans="16:23" x14ac:dyDescent="0.2">
      <c r="P633" s="87"/>
      <c r="Q633" s="87"/>
      <c r="R633" s="87"/>
      <c r="S633" s="87"/>
      <c r="T633" s="87"/>
      <c r="U633" s="87"/>
      <c r="V633" s="87"/>
      <c r="W633" s="87"/>
    </row>
    <row r="634" spans="16:23" x14ac:dyDescent="0.2">
      <c r="P634" s="87"/>
      <c r="Q634" s="87"/>
      <c r="R634" s="87"/>
      <c r="S634" s="87"/>
      <c r="T634" s="87"/>
      <c r="U634" s="87"/>
      <c r="V634" s="87"/>
      <c r="W634" s="87"/>
    </row>
    <row r="635" spans="16:23" x14ac:dyDescent="0.2">
      <c r="P635" s="87"/>
      <c r="Q635" s="87"/>
      <c r="R635" s="87"/>
      <c r="S635" s="87"/>
      <c r="T635" s="87"/>
      <c r="U635" s="87"/>
      <c r="V635" s="87"/>
      <c r="W635" s="87"/>
    </row>
    <row r="636" spans="16:23" x14ac:dyDescent="0.2">
      <c r="P636" s="87"/>
      <c r="Q636" s="87"/>
      <c r="R636" s="87"/>
      <c r="S636" s="87"/>
      <c r="T636" s="87"/>
      <c r="U636" s="87"/>
      <c r="V636" s="87"/>
      <c r="W636" s="87"/>
    </row>
    <row r="637" spans="16:23" x14ac:dyDescent="0.2">
      <c r="P637" s="87"/>
      <c r="Q637" s="87"/>
      <c r="R637" s="87"/>
      <c r="S637" s="87"/>
      <c r="T637" s="87"/>
      <c r="U637" s="87"/>
      <c r="V637" s="87"/>
      <c r="W637" s="87"/>
    </row>
    <row r="638" spans="16:23" x14ac:dyDescent="0.2">
      <c r="P638" s="87"/>
      <c r="Q638" s="87"/>
      <c r="R638" s="87"/>
      <c r="S638" s="87"/>
      <c r="T638" s="87"/>
      <c r="U638" s="87"/>
      <c r="V638" s="87"/>
      <c r="W638" s="87"/>
    </row>
    <row r="639" spans="16:23" x14ac:dyDescent="0.2">
      <c r="P639" s="87"/>
      <c r="Q639" s="87"/>
      <c r="R639" s="87"/>
      <c r="S639" s="87"/>
      <c r="T639" s="87"/>
      <c r="U639" s="87"/>
      <c r="V639" s="87"/>
      <c r="W639" s="87"/>
    </row>
    <row r="640" spans="16:23" x14ac:dyDescent="0.2">
      <c r="P640" s="87"/>
      <c r="Q640" s="87"/>
      <c r="R640" s="87"/>
      <c r="S640" s="87"/>
      <c r="T640" s="87"/>
      <c r="U640" s="87"/>
      <c r="V640" s="87"/>
      <c r="W640" s="87"/>
    </row>
    <row r="641" spans="16:23" x14ac:dyDescent="0.2">
      <c r="P641" s="87"/>
      <c r="Q641" s="87"/>
      <c r="R641" s="87"/>
      <c r="S641" s="87"/>
      <c r="T641" s="87"/>
      <c r="U641" s="87"/>
      <c r="V641" s="87"/>
      <c r="W641" s="87"/>
    </row>
    <row r="642" spans="16:23" x14ac:dyDescent="0.2">
      <c r="P642" s="87"/>
      <c r="Q642" s="87"/>
      <c r="R642" s="87"/>
      <c r="S642" s="87"/>
      <c r="T642" s="87"/>
      <c r="U642" s="87"/>
      <c r="V642" s="87"/>
      <c r="W642" s="87"/>
    </row>
    <row r="643" spans="16:23" x14ac:dyDescent="0.2">
      <c r="P643" s="87"/>
      <c r="Q643" s="87"/>
      <c r="R643" s="87"/>
      <c r="S643" s="87"/>
      <c r="T643" s="87"/>
      <c r="U643" s="87"/>
      <c r="V643" s="87"/>
      <c r="W643" s="87"/>
    </row>
    <row r="644" spans="16:23" x14ac:dyDescent="0.2">
      <c r="P644" s="87"/>
      <c r="Q644" s="87"/>
      <c r="R644" s="87"/>
      <c r="S644" s="87"/>
      <c r="T644" s="87"/>
      <c r="U644" s="87"/>
      <c r="V644" s="87"/>
      <c r="W644" s="87"/>
    </row>
    <row r="645" spans="16:23" x14ac:dyDescent="0.2">
      <c r="P645" s="87"/>
      <c r="Q645" s="87"/>
      <c r="R645" s="87"/>
      <c r="S645" s="87"/>
      <c r="T645" s="87"/>
      <c r="U645" s="87"/>
      <c r="V645" s="87"/>
      <c r="W645" s="87"/>
    </row>
    <row r="646" spans="16:23" x14ac:dyDescent="0.2">
      <c r="P646" s="87"/>
      <c r="Q646" s="87"/>
      <c r="R646" s="87"/>
      <c r="S646" s="87"/>
      <c r="T646" s="87"/>
      <c r="U646" s="87"/>
      <c r="V646" s="87"/>
      <c r="W646" s="87"/>
    </row>
    <row r="647" spans="16:23" x14ac:dyDescent="0.2">
      <c r="P647" s="87"/>
      <c r="Q647" s="87"/>
      <c r="R647" s="87"/>
      <c r="S647" s="87"/>
      <c r="T647" s="87"/>
      <c r="U647" s="87"/>
      <c r="V647" s="87"/>
      <c r="W647" s="87"/>
    </row>
    <row r="648" spans="16:23" x14ac:dyDescent="0.2">
      <c r="P648" s="87"/>
      <c r="Q648" s="87"/>
      <c r="R648" s="87"/>
      <c r="S648" s="87"/>
      <c r="T648" s="87"/>
      <c r="U648" s="87"/>
      <c r="V648" s="87"/>
      <c r="W648" s="87"/>
    </row>
    <row r="649" spans="16:23" x14ac:dyDescent="0.2">
      <c r="P649" s="87"/>
      <c r="Q649" s="87"/>
      <c r="R649" s="87"/>
      <c r="S649" s="87"/>
      <c r="T649" s="87"/>
      <c r="U649" s="87"/>
      <c r="V649" s="87"/>
      <c r="W649" s="87"/>
    </row>
    <row r="650" spans="16:23" x14ac:dyDescent="0.2">
      <c r="P650" s="87"/>
      <c r="Q650" s="87"/>
      <c r="R650" s="87"/>
      <c r="S650" s="87"/>
      <c r="T650" s="87"/>
      <c r="U650" s="87"/>
      <c r="V650" s="87"/>
      <c r="W650" s="87"/>
    </row>
    <row r="651" spans="16:23" x14ac:dyDescent="0.2">
      <c r="P651" s="87"/>
      <c r="Q651" s="87"/>
      <c r="R651" s="87"/>
      <c r="S651" s="87"/>
      <c r="T651" s="87"/>
      <c r="U651" s="87"/>
      <c r="V651" s="87"/>
      <c r="W651" s="87"/>
    </row>
    <row r="652" spans="16:23" x14ac:dyDescent="0.2">
      <c r="P652" s="87"/>
      <c r="Q652" s="87"/>
      <c r="R652" s="87"/>
      <c r="S652" s="87"/>
      <c r="T652" s="87"/>
      <c r="U652" s="87"/>
      <c r="V652" s="87"/>
      <c r="W652" s="87"/>
    </row>
    <row r="653" spans="16:23" x14ac:dyDescent="0.2">
      <c r="P653" s="87"/>
      <c r="Q653" s="87"/>
      <c r="R653" s="87"/>
      <c r="S653" s="87"/>
      <c r="T653" s="87"/>
      <c r="U653" s="87"/>
      <c r="V653" s="87"/>
      <c r="W653" s="87"/>
    </row>
    <row r="654" spans="16:23" x14ac:dyDescent="0.2">
      <c r="P654" s="87"/>
      <c r="Q654" s="87"/>
      <c r="R654" s="87"/>
      <c r="S654" s="87"/>
      <c r="T654" s="87"/>
      <c r="U654" s="87"/>
      <c r="V654" s="87"/>
      <c r="W654" s="87"/>
    </row>
    <row r="655" spans="16:23" x14ac:dyDescent="0.2">
      <c r="P655" s="87"/>
      <c r="Q655" s="87"/>
      <c r="R655" s="87"/>
      <c r="S655" s="87"/>
      <c r="T655" s="87"/>
      <c r="U655" s="87"/>
      <c r="V655" s="87"/>
      <c r="W655" s="87"/>
    </row>
    <row r="656" spans="16:23" x14ac:dyDescent="0.2">
      <c r="P656" s="87"/>
      <c r="Q656" s="87"/>
      <c r="R656" s="87"/>
      <c r="S656" s="87"/>
      <c r="T656" s="87"/>
      <c r="U656" s="87"/>
      <c r="V656" s="87"/>
      <c r="W656" s="87"/>
    </row>
    <row r="657" spans="16:23" x14ac:dyDescent="0.2">
      <c r="P657" s="87"/>
      <c r="Q657" s="87"/>
      <c r="R657" s="87"/>
      <c r="S657" s="87"/>
      <c r="T657" s="87"/>
      <c r="U657" s="87"/>
      <c r="V657" s="87"/>
      <c r="W657" s="87"/>
    </row>
    <row r="658" spans="16:23" x14ac:dyDescent="0.2">
      <c r="P658" s="87"/>
      <c r="Q658" s="87"/>
      <c r="R658" s="87"/>
      <c r="S658" s="87"/>
      <c r="T658" s="87"/>
      <c r="U658" s="87"/>
      <c r="V658" s="87"/>
      <c r="W658" s="87"/>
    </row>
    <row r="659" spans="16:23" x14ac:dyDescent="0.2">
      <c r="P659" s="87"/>
      <c r="Q659" s="87"/>
      <c r="R659" s="87"/>
      <c r="S659" s="87"/>
      <c r="T659" s="87"/>
      <c r="U659" s="87"/>
      <c r="V659" s="87"/>
      <c r="W659" s="87"/>
    </row>
    <row r="660" spans="16:23" x14ac:dyDescent="0.2">
      <c r="P660" s="87"/>
      <c r="Q660" s="87"/>
      <c r="R660" s="87"/>
      <c r="S660" s="87"/>
      <c r="T660" s="87"/>
      <c r="U660" s="87"/>
      <c r="V660" s="87"/>
      <c r="W660" s="87"/>
    </row>
    <row r="661" spans="16:23" x14ac:dyDescent="0.2">
      <c r="P661" s="87"/>
      <c r="Q661" s="87"/>
      <c r="R661" s="87"/>
      <c r="S661" s="87"/>
      <c r="T661" s="87"/>
      <c r="U661" s="87"/>
      <c r="V661" s="87"/>
      <c r="W661" s="87"/>
    </row>
    <row r="662" spans="16:23" x14ac:dyDescent="0.2">
      <c r="P662" s="87"/>
      <c r="Q662" s="87"/>
      <c r="R662" s="87"/>
      <c r="S662" s="87"/>
      <c r="T662" s="87"/>
      <c r="U662" s="87"/>
      <c r="V662" s="87"/>
      <c r="W662" s="87"/>
    </row>
    <row r="663" spans="16:23" x14ac:dyDescent="0.2">
      <c r="P663" s="87"/>
      <c r="Q663" s="87"/>
      <c r="R663" s="87"/>
      <c r="S663" s="87"/>
      <c r="T663" s="87"/>
      <c r="U663" s="87"/>
      <c r="V663" s="87"/>
      <c r="W663" s="87"/>
    </row>
    <row r="664" spans="16:23" x14ac:dyDescent="0.2">
      <c r="P664" s="87"/>
      <c r="Q664" s="87"/>
      <c r="R664" s="87"/>
      <c r="S664" s="87"/>
      <c r="T664" s="87"/>
      <c r="U664" s="87"/>
      <c r="V664" s="87"/>
      <c r="W664" s="87"/>
    </row>
    <row r="665" spans="16:23" x14ac:dyDescent="0.2">
      <c r="P665" s="87"/>
      <c r="Q665" s="87"/>
      <c r="R665" s="87"/>
      <c r="S665" s="87"/>
      <c r="T665" s="87"/>
      <c r="U665" s="87"/>
      <c r="V665" s="87"/>
      <c r="W665" s="87"/>
    </row>
    <row r="666" spans="16:23" x14ac:dyDescent="0.2">
      <c r="P666" s="87"/>
      <c r="Q666" s="87"/>
      <c r="R666" s="87"/>
      <c r="S666" s="87"/>
      <c r="T666" s="87"/>
      <c r="U666" s="87"/>
      <c r="V666" s="87"/>
      <c r="W666" s="87"/>
    </row>
    <row r="667" spans="16:23" x14ac:dyDescent="0.2">
      <c r="P667" s="87"/>
      <c r="Q667" s="87"/>
      <c r="R667" s="87"/>
      <c r="S667" s="87"/>
      <c r="T667" s="87"/>
      <c r="U667" s="87"/>
      <c r="V667" s="87"/>
      <c r="W667" s="87"/>
    </row>
    <row r="668" spans="16:23" x14ac:dyDescent="0.2">
      <c r="P668" s="87"/>
      <c r="Q668" s="87"/>
      <c r="R668" s="87"/>
      <c r="S668" s="87"/>
      <c r="T668" s="87"/>
      <c r="U668" s="87"/>
      <c r="V668" s="87"/>
      <c r="W668" s="87"/>
    </row>
    <row r="669" spans="16:23" x14ac:dyDescent="0.2">
      <c r="P669" s="87"/>
      <c r="Q669" s="87"/>
      <c r="R669" s="87"/>
      <c r="S669" s="87"/>
      <c r="T669" s="87"/>
      <c r="U669" s="87"/>
      <c r="V669" s="87"/>
      <c r="W669" s="87"/>
    </row>
    <row r="670" spans="16:23" x14ac:dyDescent="0.2">
      <c r="P670" s="87"/>
      <c r="Q670" s="87"/>
      <c r="R670" s="87"/>
      <c r="S670" s="87"/>
      <c r="T670" s="87"/>
      <c r="U670" s="87"/>
      <c r="V670" s="87"/>
      <c r="W670" s="87"/>
    </row>
    <row r="671" spans="16:23" x14ac:dyDescent="0.2">
      <c r="P671" s="87"/>
      <c r="Q671" s="87"/>
      <c r="R671" s="87"/>
      <c r="S671" s="87"/>
      <c r="T671" s="87"/>
      <c r="U671" s="87"/>
      <c r="V671" s="87"/>
      <c r="W671" s="87"/>
    </row>
    <row r="672" spans="16:23" x14ac:dyDescent="0.2">
      <c r="P672" s="87"/>
      <c r="Q672" s="87"/>
      <c r="R672" s="87"/>
      <c r="S672" s="87"/>
      <c r="T672" s="87"/>
      <c r="U672" s="87"/>
      <c r="V672" s="87"/>
      <c r="W672" s="87"/>
    </row>
    <row r="673" spans="16:23" x14ac:dyDescent="0.2">
      <c r="P673" s="87"/>
      <c r="Q673" s="87"/>
      <c r="R673" s="87"/>
      <c r="S673" s="87"/>
      <c r="T673" s="87"/>
      <c r="U673" s="87"/>
      <c r="V673" s="87"/>
      <c r="W673" s="87"/>
    </row>
    <row r="674" spans="16:23" x14ac:dyDescent="0.2">
      <c r="P674" s="87"/>
      <c r="Q674" s="87"/>
      <c r="R674" s="87"/>
      <c r="S674" s="87"/>
      <c r="T674" s="87"/>
      <c r="U674" s="87"/>
      <c r="V674" s="87"/>
      <c r="W674" s="87"/>
    </row>
    <row r="675" spans="16:23" x14ac:dyDescent="0.2">
      <c r="P675" s="87"/>
      <c r="Q675" s="87"/>
      <c r="R675" s="87"/>
      <c r="S675" s="87"/>
      <c r="T675" s="87"/>
      <c r="U675" s="87"/>
      <c r="V675" s="87"/>
      <c r="W675" s="87"/>
    </row>
    <row r="676" spans="16:23" x14ac:dyDescent="0.2">
      <c r="P676" s="87"/>
      <c r="Q676" s="87"/>
      <c r="R676" s="87"/>
      <c r="S676" s="87"/>
      <c r="T676" s="87"/>
      <c r="U676" s="87"/>
      <c r="V676" s="87"/>
      <c r="W676" s="87"/>
    </row>
    <row r="677" spans="16:23" x14ac:dyDescent="0.2">
      <c r="P677" s="87"/>
      <c r="Q677" s="87"/>
      <c r="R677" s="87"/>
      <c r="S677" s="87"/>
      <c r="T677" s="87"/>
      <c r="U677" s="87"/>
      <c r="V677" s="87"/>
      <c r="W677" s="87"/>
    </row>
    <row r="678" spans="16:23" x14ac:dyDescent="0.2">
      <c r="P678" s="87"/>
      <c r="Q678" s="87"/>
      <c r="R678" s="87"/>
      <c r="S678" s="87"/>
      <c r="T678" s="87"/>
      <c r="U678" s="87"/>
      <c r="V678" s="87"/>
      <c r="W678" s="87"/>
    </row>
    <row r="679" spans="16:23" x14ac:dyDescent="0.2">
      <c r="P679" s="87"/>
      <c r="Q679" s="87"/>
      <c r="R679" s="87"/>
      <c r="S679" s="87"/>
      <c r="T679" s="87"/>
      <c r="U679" s="87"/>
      <c r="V679" s="87"/>
      <c r="W679" s="87"/>
    </row>
    <row r="680" spans="16:23" x14ac:dyDescent="0.2">
      <c r="P680" s="87"/>
      <c r="Q680" s="87"/>
      <c r="R680" s="87"/>
      <c r="S680" s="87"/>
      <c r="T680" s="87"/>
      <c r="U680" s="87"/>
      <c r="V680" s="87"/>
      <c r="W680" s="87"/>
    </row>
    <row r="681" spans="16:23" x14ac:dyDescent="0.2">
      <c r="P681" s="87"/>
      <c r="Q681" s="87"/>
      <c r="R681" s="87"/>
      <c r="S681" s="87"/>
      <c r="T681" s="87"/>
      <c r="U681" s="87"/>
      <c r="V681" s="87"/>
      <c r="W681" s="87"/>
    </row>
    <row r="682" spans="16:23" x14ac:dyDescent="0.2">
      <c r="P682" s="87"/>
      <c r="Q682" s="87"/>
      <c r="R682" s="87"/>
      <c r="S682" s="87"/>
      <c r="T682" s="87"/>
      <c r="U682" s="87"/>
      <c r="V682" s="87"/>
      <c r="W682" s="87"/>
    </row>
    <row r="683" spans="16:23" x14ac:dyDescent="0.2">
      <c r="P683" s="87"/>
      <c r="Q683" s="87"/>
      <c r="R683" s="87"/>
      <c r="S683" s="87"/>
      <c r="T683" s="87"/>
      <c r="U683" s="87"/>
      <c r="V683" s="87"/>
      <c r="W683" s="87"/>
    </row>
    <row r="684" spans="16:23" x14ac:dyDescent="0.2">
      <c r="P684" s="87"/>
      <c r="Q684" s="87"/>
      <c r="R684" s="87"/>
      <c r="S684" s="87"/>
      <c r="T684" s="87"/>
      <c r="U684" s="87"/>
      <c r="V684" s="87"/>
      <c r="W684" s="87"/>
    </row>
    <row r="685" spans="16:23" x14ac:dyDescent="0.2">
      <c r="P685" s="87"/>
      <c r="Q685" s="87"/>
      <c r="R685" s="87"/>
      <c r="S685" s="87"/>
      <c r="T685" s="87"/>
      <c r="U685" s="87"/>
      <c r="V685" s="87"/>
      <c r="W685" s="87"/>
    </row>
    <row r="686" spans="16:23" x14ac:dyDescent="0.2">
      <c r="P686" s="87"/>
      <c r="Q686" s="87"/>
      <c r="R686" s="87"/>
      <c r="S686" s="87"/>
      <c r="T686" s="87"/>
      <c r="U686" s="87"/>
      <c r="V686" s="87"/>
      <c r="W686" s="87"/>
    </row>
    <row r="687" spans="16:23" x14ac:dyDescent="0.2">
      <c r="P687" s="87"/>
      <c r="Q687" s="87"/>
      <c r="R687" s="87"/>
      <c r="S687" s="87"/>
      <c r="T687" s="87"/>
      <c r="U687" s="87"/>
      <c r="V687" s="87"/>
      <c r="W687" s="87"/>
    </row>
    <row r="688" spans="16:23" x14ac:dyDescent="0.2">
      <c r="P688" s="87"/>
      <c r="Q688" s="87"/>
      <c r="R688" s="87"/>
      <c r="S688" s="87"/>
      <c r="T688" s="87"/>
      <c r="U688" s="87"/>
      <c r="V688" s="87"/>
      <c r="W688" s="87"/>
    </row>
    <row r="689" spans="16:23" x14ac:dyDescent="0.2">
      <c r="P689" s="87"/>
      <c r="Q689" s="87"/>
      <c r="R689" s="87"/>
      <c r="S689" s="87"/>
      <c r="T689" s="87"/>
      <c r="U689" s="87"/>
      <c r="V689" s="87"/>
      <c r="W689" s="87"/>
    </row>
    <row r="690" spans="16:23" x14ac:dyDescent="0.2">
      <c r="P690" s="87"/>
      <c r="Q690" s="87"/>
      <c r="R690" s="87"/>
      <c r="S690" s="87"/>
      <c r="T690" s="87"/>
      <c r="U690" s="87"/>
      <c r="V690" s="87"/>
      <c r="W690" s="87"/>
    </row>
    <row r="691" spans="16:23" x14ac:dyDescent="0.2">
      <c r="P691" s="87"/>
      <c r="Q691" s="87"/>
      <c r="R691" s="87"/>
      <c r="S691" s="87"/>
      <c r="T691" s="87"/>
      <c r="U691" s="87"/>
      <c r="V691" s="87"/>
      <c r="W691" s="87"/>
    </row>
    <row r="692" spans="16:23" x14ac:dyDescent="0.2">
      <c r="P692" s="87"/>
      <c r="Q692" s="87"/>
      <c r="R692" s="87"/>
      <c r="S692" s="87"/>
      <c r="T692" s="87"/>
      <c r="U692" s="87"/>
      <c r="V692" s="87"/>
      <c r="W692" s="87"/>
    </row>
    <row r="693" spans="16:23" x14ac:dyDescent="0.2">
      <c r="P693" s="87"/>
      <c r="Q693" s="87"/>
      <c r="R693" s="87"/>
      <c r="S693" s="87"/>
      <c r="T693" s="87"/>
      <c r="U693" s="87"/>
      <c r="V693" s="87"/>
      <c r="W693" s="87"/>
    </row>
    <row r="694" spans="16:23" x14ac:dyDescent="0.2">
      <c r="P694" s="87"/>
      <c r="Q694" s="87"/>
      <c r="R694" s="87"/>
      <c r="S694" s="87"/>
      <c r="T694" s="87"/>
      <c r="U694" s="87"/>
      <c r="V694" s="87"/>
      <c r="W694" s="87"/>
    </row>
    <row r="695" spans="16:23" x14ac:dyDescent="0.2">
      <c r="P695" s="87"/>
      <c r="Q695" s="87"/>
      <c r="R695" s="87"/>
      <c r="S695" s="87"/>
      <c r="T695" s="87"/>
      <c r="U695" s="87"/>
      <c r="V695" s="87"/>
      <c r="W695" s="87"/>
    </row>
    <row r="696" spans="16:23" x14ac:dyDescent="0.2">
      <c r="P696" s="87"/>
      <c r="Q696" s="87"/>
      <c r="R696" s="87"/>
      <c r="S696" s="87"/>
      <c r="T696" s="87"/>
      <c r="U696" s="87"/>
      <c r="V696" s="87"/>
      <c r="W696" s="87"/>
    </row>
    <row r="697" spans="16:23" x14ac:dyDescent="0.2">
      <c r="P697" s="87"/>
      <c r="Q697" s="87"/>
      <c r="R697" s="87"/>
      <c r="S697" s="87"/>
      <c r="T697" s="87"/>
      <c r="U697" s="87"/>
      <c r="V697" s="87"/>
      <c r="W697" s="87"/>
    </row>
    <row r="698" spans="16:23" x14ac:dyDescent="0.2">
      <c r="P698" s="87"/>
      <c r="Q698" s="87"/>
      <c r="R698" s="87"/>
      <c r="S698" s="87"/>
      <c r="T698" s="87"/>
      <c r="U698" s="87"/>
      <c r="V698" s="87"/>
      <c r="W698" s="87"/>
    </row>
    <row r="699" spans="16:23" x14ac:dyDescent="0.2">
      <c r="P699" s="87"/>
      <c r="Q699" s="87"/>
      <c r="R699" s="87"/>
      <c r="S699" s="87"/>
      <c r="T699" s="87"/>
      <c r="U699" s="87"/>
      <c r="V699" s="87"/>
      <c r="W699" s="87"/>
    </row>
    <row r="700" spans="16:23" x14ac:dyDescent="0.2">
      <c r="P700" s="87"/>
      <c r="Q700" s="87"/>
      <c r="R700" s="87"/>
      <c r="S700" s="87"/>
      <c r="T700" s="87"/>
      <c r="U700" s="87"/>
      <c r="V700" s="87"/>
      <c r="W700" s="87"/>
    </row>
    <row r="701" spans="16:23" x14ac:dyDescent="0.2">
      <c r="P701" s="87"/>
      <c r="Q701" s="87"/>
      <c r="R701" s="87"/>
      <c r="S701" s="87"/>
      <c r="T701" s="87"/>
      <c r="U701" s="87"/>
      <c r="V701" s="87"/>
      <c r="W701" s="87"/>
    </row>
    <row r="702" spans="16:23" x14ac:dyDescent="0.2">
      <c r="P702" s="87"/>
      <c r="Q702" s="87"/>
      <c r="R702" s="87"/>
      <c r="S702" s="87"/>
      <c r="T702" s="87"/>
      <c r="U702" s="87"/>
      <c r="V702" s="87"/>
      <c r="W702" s="87"/>
    </row>
    <row r="703" spans="16:23" x14ac:dyDescent="0.2">
      <c r="P703" s="87"/>
      <c r="Q703" s="87"/>
      <c r="R703" s="87"/>
      <c r="S703" s="87"/>
      <c r="T703" s="87"/>
      <c r="U703" s="87"/>
      <c r="V703" s="87"/>
      <c r="W703" s="87"/>
    </row>
    <row r="704" spans="16:23" x14ac:dyDescent="0.2">
      <c r="P704" s="87"/>
      <c r="Q704" s="87"/>
      <c r="R704" s="87"/>
      <c r="S704" s="87"/>
      <c r="T704" s="87"/>
      <c r="U704" s="87"/>
      <c r="V704" s="87"/>
      <c r="W704" s="87"/>
    </row>
    <row r="705" spans="16:23" x14ac:dyDescent="0.2">
      <c r="P705" s="87"/>
      <c r="Q705" s="87"/>
      <c r="R705" s="87"/>
      <c r="S705" s="87"/>
      <c r="T705" s="87"/>
      <c r="U705" s="87"/>
      <c r="V705" s="87"/>
      <c r="W705" s="87"/>
    </row>
    <row r="706" spans="16:23" x14ac:dyDescent="0.2">
      <c r="P706" s="87"/>
      <c r="Q706" s="87"/>
      <c r="R706" s="87"/>
      <c r="S706" s="87"/>
      <c r="T706" s="87"/>
      <c r="U706" s="87"/>
      <c r="V706" s="87"/>
      <c r="W706" s="87"/>
    </row>
    <row r="707" spans="16:23" x14ac:dyDescent="0.2">
      <c r="P707" s="87"/>
      <c r="Q707" s="87"/>
      <c r="R707" s="87"/>
      <c r="S707" s="87"/>
      <c r="T707" s="87"/>
      <c r="U707" s="87"/>
      <c r="V707" s="87"/>
      <c r="W707" s="87"/>
    </row>
    <row r="708" spans="16:23" x14ac:dyDescent="0.2">
      <c r="P708" s="87"/>
      <c r="Q708" s="87"/>
      <c r="R708" s="87"/>
      <c r="S708" s="87"/>
      <c r="T708" s="87"/>
      <c r="U708" s="87"/>
      <c r="V708" s="87"/>
      <c r="W708" s="87"/>
    </row>
    <row r="709" spans="16:23" x14ac:dyDescent="0.2">
      <c r="P709" s="87"/>
      <c r="Q709" s="87"/>
      <c r="R709" s="87"/>
      <c r="S709" s="87"/>
      <c r="T709" s="87"/>
      <c r="U709" s="87"/>
      <c r="V709" s="87"/>
      <c r="W709" s="87"/>
    </row>
    <row r="710" spans="16:23" x14ac:dyDescent="0.2">
      <c r="P710" s="87"/>
      <c r="Q710" s="87"/>
      <c r="R710" s="87"/>
      <c r="S710" s="87"/>
      <c r="T710" s="87"/>
      <c r="U710" s="87"/>
      <c r="V710" s="87"/>
      <c r="W710" s="87"/>
    </row>
    <row r="711" spans="16:23" x14ac:dyDescent="0.2">
      <c r="P711" s="87"/>
      <c r="Q711" s="87"/>
      <c r="R711" s="87"/>
      <c r="S711" s="87"/>
      <c r="T711" s="87"/>
      <c r="U711" s="87"/>
      <c r="V711" s="87"/>
      <c r="W711" s="87"/>
    </row>
    <row r="712" spans="16:23" x14ac:dyDescent="0.2">
      <c r="P712" s="87"/>
      <c r="Q712" s="87"/>
      <c r="R712" s="87"/>
      <c r="S712" s="87"/>
      <c r="T712" s="87"/>
      <c r="U712" s="87"/>
      <c r="V712" s="87"/>
      <c r="W712" s="87"/>
    </row>
    <row r="713" spans="16:23" x14ac:dyDescent="0.2">
      <c r="P713" s="87"/>
      <c r="Q713" s="87"/>
      <c r="R713" s="87"/>
      <c r="S713" s="87"/>
      <c r="T713" s="87"/>
      <c r="U713" s="87"/>
      <c r="V713" s="87"/>
      <c r="W713" s="87"/>
    </row>
    <row r="714" spans="16:23" x14ac:dyDescent="0.2">
      <c r="P714" s="87"/>
      <c r="Q714" s="87"/>
      <c r="R714" s="87"/>
      <c r="S714" s="87"/>
      <c r="T714" s="87"/>
      <c r="U714" s="87"/>
      <c r="V714" s="87"/>
      <c r="W714" s="87"/>
    </row>
    <row r="715" spans="16:23" x14ac:dyDescent="0.2">
      <c r="P715" s="87"/>
      <c r="Q715" s="87"/>
      <c r="R715" s="87"/>
      <c r="S715" s="87"/>
      <c r="T715" s="87"/>
      <c r="U715" s="87"/>
      <c r="V715" s="87"/>
      <c r="W715" s="87"/>
    </row>
    <row r="716" spans="16:23" x14ac:dyDescent="0.2">
      <c r="P716" s="87"/>
      <c r="Q716" s="87"/>
      <c r="R716" s="87"/>
      <c r="S716" s="87"/>
      <c r="T716" s="87"/>
      <c r="U716" s="87"/>
      <c r="V716" s="87"/>
      <c r="W716" s="87"/>
    </row>
    <row r="717" spans="16:23" x14ac:dyDescent="0.2">
      <c r="P717" s="87"/>
      <c r="Q717" s="87"/>
      <c r="R717" s="87"/>
      <c r="S717" s="87"/>
      <c r="T717" s="87"/>
      <c r="U717" s="87"/>
      <c r="V717" s="87"/>
      <c r="W717" s="87"/>
    </row>
    <row r="718" spans="16:23" x14ac:dyDescent="0.2">
      <c r="P718" s="87"/>
      <c r="Q718" s="87"/>
      <c r="R718" s="87"/>
      <c r="S718" s="87"/>
      <c r="T718" s="87"/>
      <c r="U718" s="87"/>
      <c r="V718" s="87"/>
      <c r="W718" s="87"/>
    </row>
    <row r="719" spans="16:23" x14ac:dyDescent="0.2">
      <c r="P719" s="87"/>
      <c r="Q719" s="87"/>
      <c r="R719" s="87"/>
      <c r="S719" s="87"/>
      <c r="T719" s="87"/>
      <c r="U719" s="87"/>
      <c r="V719" s="87"/>
      <c r="W719" s="87"/>
    </row>
    <row r="720" spans="16:23" x14ac:dyDescent="0.2">
      <c r="P720" s="87"/>
      <c r="Q720" s="87"/>
      <c r="R720" s="87"/>
      <c r="S720" s="87"/>
      <c r="T720" s="87"/>
      <c r="U720" s="87"/>
      <c r="V720" s="87"/>
      <c r="W720" s="87"/>
    </row>
    <row r="721" spans="16:23" x14ac:dyDescent="0.2">
      <c r="P721" s="87"/>
      <c r="Q721" s="87"/>
      <c r="R721" s="87"/>
      <c r="S721" s="87"/>
      <c r="T721" s="87"/>
      <c r="U721" s="87"/>
      <c r="V721" s="87"/>
      <c r="W721" s="87"/>
    </row>
    <row r="722" spans="16:23" x14ac:dyDescent="0.2">
      <c r="P722" s="87"/>
      <c r="Q722" s="87"/>
      <c r="R722" s="87"/>
      <c r="S722" s="87"/>
      <c r="T722" s="87"/>
      <c r="U722" s="87"/>
      <c r="V722" s="87"/>
      <c r="W722" s="87"/>
    </row>
    <row r="723" spans="16:23" x14ac:dyDescent="0.2">
      <c r="P723" s="87"/>
      <c r="Q723" s="87"/>
      <c r="R723" s="87"/>
      <c r="S723" s="87"/>
      <c r="T723" s="87"/>
      <c r="U723" s="87"/>
      <c r="V723" s="87"/>
      <c r="W723" s="87"/>
    </row>
    <row r="724" spans="16:23" x14ac:dyDescent="0.2">
      <c r="P724" s="87"/>
      <c r="Q724" s="87"/>
      <c r="R724" s="87"/>
      <c r="S724" s="87"/>
      <c r="T724" s="87"/>
      <c r="U724" s="87"/>
      <c r="V724" s="87"/>
      <c r="W724" s="87"/>
    </row>
    <row r="725" spans="16:23" x14ac:dyDescent="0.2">
      <c r="P725" s="87"/>
      <c r="Q725" s="87"/>
      <c r="R725" s="87"/>
      <c r="S725" s="87"/>
      <c r="T725" s="87"/>
      <c r="U725" s="87"/>
      <c r="V725" s="87"/>
      <c r="W725" s="87"/>
    </row>
    <row r="726" spans="16:23" x14ac:dyDescent="0.2">
      <c r="P726" s="87"/>
      <c r="Q726" s="87"/>
      <c r="R726" s="87"/>
      <c r="S726" s="87"/>
      <c r="T726" s="87"/>
      <c r="U726" s="87"/>
      <c r="V726" s="87"/>
      <c r="W726" s="87"/>
    </row>
    <row r="727" spans="16:23" x14ac:dyDescent="0.2">
      <c r="P727" s="87"/>
      <c r="Q727" s="87"/>
      <c r="R727" s="87"/>
      <c r="S727" s="87"/>
      <c r="T727" s="87"/>
      <c r="U727" s="87"/>
      <c r="V727" s="87"/>
      <c r="W727" s="87"/>
    </row>
    <row r="728" spans="16:23" x14ac:dyDescent="0.2">
      <c r="P728" s="87"/>
      <c r="Q728" s="87"/>
      <c r="R728" s="87"/>
      <c r="S728" s="87"/>
      <c r="T728" s="87"/>
      <c r="U728" s="87"/>
      <c r="V728" s="87"/>
      <c r="W728" s="87"/>
    </row>
    <row r="729" spans="16:23" x14ac:dyDescent="0.2">
      <c r="P729" s="87"/>
      <c r="Q729" s="87"/>
      <c r="R729" s="87"/>
      <c r="S729" s="87"/>
      <c r="T729" s="87"/>
      <c r="U729" s="87"/>
      <c r="V729" s="87"/>
      <c r="W729" s="87"/>
    </row>
    <row r="730" spans="16:23" x14ac:dyDescent="0.2">
      <c r="P730" s="87"/>
      <c r="Q730" s="87"/>
      <c r="R730" s="87"/>
      <c r="S730" s="87"/>
      <c r="T730" s="87"/>
      <c r="U730" s="87"/>
      <c r="V730" s="87"/>
      <c r="W730" s="87"/>
    </row>
    <row r="731" spans="16:23" x14ac:dyDescent="0.2">
      <c r="P731" s="87"/>
      <c r="Q731" s="87"/>
      <c r="R731" s="87"/>
      <c r="S731" s="87"/>
      <c r="T731" s="87"/>
      <c r="U731" s="87"/>
      <c r="V731" s="87"/>
      <c r="W731" s="87"/>
    </row>
    <row r="732" spans="16:23" x14ac:dyDescent="0.2">
      <c r="P732" s="87"/>
      <c r="Q732" s="87"/>
      <c r="R732" s="87"/>
      <c r="S732" s="87"/>
      <c r="T732" s="87"/>
      <c r="U732" s="87"/>
      <c r="V732" s="87"/>
      <c r="W732" s="87"/>
    </row>
    <row r="733" spans="16:23" x14ac:dyDescent="0.2">
      <c r="P733" s="87"/>
      <c r="Q733" s="87"/>
      <c r="R733" s="87"/>
      <c r="S733" s="87"/>
      <c r="T733" s="87"/>
      <c r="U733" s="87"/>
      <c r="V733" s="87"/>
      <c r="W733" s="87"/>
    </row>
    <row r="734" spans="16:23" x14ac:dyDescent="0.2">
      <c r="P734" s="87"/>
      <c r="Q734" s="87"/>
      <c r="R734" s="87"/>
      <c r="S734" s="87"/>
      <c r="T734" s="87"/>
      <c r="U734" s="87"/>
      <c r="V734" s="87"/>
      <c r="W734" s="87"/>
    </row>
    <row r="735" spans="16:23" x14ac:dyDescent="0.2">
      <c r="P735" s="87"/>
      <c r="Q735" s="87"/>
      <c r="R735" s="87"/>
      <c r="S735" s="87"/>
      <c r="T735" s="87"/>
      <c r="U735" s="87"/>
      <c r="V735" s="87"/>
      <c r="W735" s="87"/>
    </row>
    <row r="736" spans="16:23" x14ac:dyDescent="0.2">
      <c r="P736" s="87"/>
      <c r="Q736" s="87"/>
      <c r="R736" s="87"/>
      <c r="S736" s="87"/>
      <c r="T736" s="87"/>
      <c r="U736" s="87"/>
      <c r="V736" s="87"/>
      <c r="W736" s="87"/>
    </row>
    <row r="737" spans="16:23" x14ac:dyDescent="0.2">
      <c r="P737" s="87"/>
      <c r="Q737" s="87"/>
      <c r="R737" s="87"/>
      <c r="S737" s="87"/>
      <c r="T737" s="87"/>
      <c r="U737" s="87"/>
      <c r="V737" s="87"/>
      <c r="W737" s="87"/>
    </row>
    <row r="738" spans="16:23" x14ac:dyDescent="0.2">
      <c r="P738" s="87"/>
      <c r="Q738" s="87"/>
      <c r="R738" s="87"/>
      <c r="S738" s="87"/>
      <c r="T738" s="87"/>
      <c r="U738" s="87"/>
      <c r="V738" s="87"/>
      <c r="W738" s="87"/>
    </row>
    <row r="739" spans="16:23" x14ac:dyDescent="0.2">
      <c r="P739" s="87"/>
      <c r="Q739" s="87"/>
      <c r="R739" s="87"/>
      <c r="S739" s="87"/>
      <c r="T739" s="87"/>
      <c r="U739" s="87"/>
      <c r="V739" s="87"/>
      <c r="W739" s="87"/>
    </row>
    <row r="740" spans="16:23" x14ac:dyDescent="0.2">
      <c r="P740" s="87"/>
      <c r="Q740" s="87"/>
      <c r="R740" s="87"/>
      <c r="S740" s="87"/>
      <c r="T740" s="87"/>
      <c r="U740" s="87"/>
      <c r="V740" s="87"/>
      <c r="W740" s="87"/>
    </row>
    <row r="741" spans="16:23" x14ac:dyDescent="0.2">
      <c r="P741" s="87"/>
      <c r="Q741" s="87"/>
      <c r="R741" s="87"/>
      <c r="S741" s="87"/>
      <c r="T741" s="87"/>
      <c r="U741" s="87"/>
      <c r="V741" s="87"/>
      <c r="W741" s="87"/>
    </row>
    <row r="742" spans="16:23" x14ac:dyDescent="0.2">
      <c r="P742" s="87"/>
      <c r="Q742" s="87"/>
      <c r="R742" s="87"/>
      <c r="S742" s="87"/>
      <c r="T742" s="87"/>
      <c r="U742" s="87"/>
      <c r="V742" s="87"/>
      <c r="W742" s="87"/>
    </row>
    <row r="743" spans="16:23" x14ac:dyDescent="0.2">
      <c r="P743" s="87"/>
      <c r="Q743" s="87"/>
      <c r="R743" s="87"/>
      <c r="S743" s="87"/>
      <c r="T743" s="87"/>
      <c r="U743" s="87"/>
      <c r="V743" s="87"/>
      <c r="W743" s="87"/>
    </row>
    <row r="744" spans="16:23" x14ac:dyDescent="0.2">
      <c r="P744" s="87"/>
      <c r="Q744" s="87"/>
      <c r="R744" s="87"/>
      <c r="S744" s="87"/>
      <c r="T744" s="87"/>
      <c r="U744" s="87"/>
      <c r="V744" s="87"/>
      <c r="W744" s="87"/>
    </row>
    <row r="745" spans="16:23" x14ac:dyDescent="0.2">
      <c r="P745" s="87"/>
      <c r="Q745" s="87"/>
      <c r="R745" s="87"/>
      <c r="S745" s="87"/>
      <c r="T745" s="87"/>
      <c r="U745" s="87"/>
      <c r="V745" s="87"/>
      <c r="W745" s="87"/>
    </row>
    <row r="746" spans="16:23" x14ac:dyDescent="0.2">
      <c r="P746" s="87"/>
      <c r="Q746" s="87"/>
      <c r="R746" s="87"/>
      <c r="S746" s="87"/>
      <c r="T746" s="87"/>
      <c r="U746" s="87"/>
      <c r="V746" s="87"/>
      <c r="W746" s="87"/>
    </row>
    <row r="747" spans="16:23" x14ac:dyDescent="0.2">
      <c r="P747" s="87"/>
      <c r="Q747" s="87"/>
      <c r="R747" s="87"/>
      <c r="S747" s="87"/>
      <c r="T747" s="87"/>
      <c r="U747" s="87"/>
      <c r="V747" s="87"/>
      <c r="W747" s="87"/>
    </row>
    <row r="748" spans="16:23" x14ac:dyDescent="0.2">
      <c r="P748" s="87"/>
      <c r="Q748" s="87"/>
      <c r="R748" s="87"/>
      <c r="S748" s="87"/>
      <c r="T748" s="87"/>
      <c r="U748" s="87"/>
      <c r="V748" s="87"/>
      <c r="W748" s="87"/>
    </row>
    <row r="749" spans="16:23" x14ac:dyDescent="0.2">
      <c r="P749" s="87"/>
      <c r="Q749" s="87"/>
      <c r="R749" s="87"/>
      <c r="S749" s="87"/>
      <c r="T749" s="87"/>
      <c r="U749" s="87"/>
      <c r="V749" s="87"/>
      <c r="W749" s="87"/>
    </row>
    <row r="750" spans="16:23" x14ac:dyDescent="0.2">
      <c r="P750" s="87"/>
      <c r="Q750" s="87"/>
      <c r="R750" s="87"/>
      <c r="S750" s="87"/>
      <c r="T750" s="87"/>
      <c r="U750" s="87"/>
      <c r="V750" s="87"/>
      <c r="W750" s="87"/>
    </row>
    <row r="751" spans="16:23" x14ac:dyDescent="0.2">
      <c r="P751" s="87"/>
      <c r="Q751" s="87"/>
      <c r="R751" s="87"/>
      <c r="S751" s="87"/>
      <c r="T751" s="87"/>
      <c r="U751" s="87"/>
      <c r="V751" s="87"/>
      <c r="W751" s="87"/>
    </row>
    <row r="752" spans="16:23" x14ac:dyDescent="0.2">
      <c r="P752" s="87"/>
      <c r="Q752" s="87"/>
      <c r="R752" s="87"/>
      <c r="S752" s="87"/>
      <c r="T752" s="87"/>
      <c r="U752" s="87"/>
      <c r="V752" s="87"/>
      <c r="W752" s="87"/>
    </row>
    <row r="753" spans="16:23" x14ac:dyDescent="0.2">
      <c r="P753" s="87"/>
      <c r="Q753" s="87"/>
      <c r="R753" s="87"/>
      <c r="S753" s="87"/>
      <c r="T753" s="87"/>
      <c r="U753" s="87"/>
      <c r="V753" s="87"/>
      <c r="W753" s="87"/>
    </row>
    <row r="754" spans="16:23" x14ac:dyDescent="0.2">
      <c r="P754" s="87"/>
      <c r="Q754" s="87"/>
      <c r="R754" s="87"/>
      <c r="S754" s="87"/>
      <c r="T754" s="87"/>
      <c r="U754" s="87"/>
      <c r="V754" s="87"/>
      <c r="W754" s="87"/>
    </row>
    <row r="755" spans="16:23" x14ac:dyDescent="0.2">
      <c r="P755" s="87"/>
      <c r="Q755" s="87"/>
      <c r="R755" s="87"/>
      <c r="S755" s="87"/>
      <c r="T755" s="87"/>
      <c r="U755" s="87"/>
      <c r="V755" s="87"/>
      <c r="W755" s="87"/>
    </row>
    <row r="756" spans="16:23" x14ac:dyDescent="0.2">
      <c r="P756" s="87"/>
      <c r="Q756" s="87"/>
      <c r="R756" s="87"/>
      <c r="S756" s="87"/>
      <c r="T756" s="87"/>
      <c r="U756" s="87"/>
      <c r="V756" s="87"/>
      <c r="W756" s="87"/>
    </row>
    <row r="757" spans="16:23" x14ac:dyDescent="0.2">
      <c r="P757" s="87"/>
      <c r="Q757" s="87"/>
      <c r="R757" s="87"/>
      <c r="S757" s="87"/>
      <c r="T757" s="87"/>
      <c r="U757" s="87"/>
      <c r="V757" s="87"/>
      <c r="W757" s="87"/>
    </row>
    <row r="758" spans="16:23" x14ac:dyDescent="0.2">
      <c r="P758" s="87"/>
      <c r="Q758" s="87"/>
      <c r="R758" s="87"/>
      <c r="S758" s="87"/>
      <c r="T758" s="87"/>
      <c r="U758" s="87"/>
      <c r="V758" s="87"/>
      <c r="W758" s="87"/>
    </row>
    <row r="759" spans="16:23" x14ac:dyDescent="0.2">
      <c r="P759" s="87"/>
      <c r="Q759" s="87"/>
      <c r="R759" s="87"/>
      <c r="S759" s="87"/>
      <c r="T759" s="87"/>
      <c r="U759" s="87"/>
      <c r="V759" s="87"/>
      <c r="W759" s="87"/>
    </row>
    <row r="760" spans="16:23" x14ac:dyDescent="0.2">
      <c r="P760" s="87"/>
      <c r="Q760" s="87"/>
      <c r="R760" s="87"/>
      <c r="S760" s="87"/>
      <c r="T760" s="87"/>
      <c r="U760" s="87"/>
      <c r="V760" s="87"/>
      <c r="W760" s="87"/>
    </row>
    <row r="761" spans="16:23" x14ac:dyDescent="0.2">
      <c r="P761" s="87"/>
      <c r="Q761" s="87"/>
      <c r="R761" s="87"/>
      <c r="S761" s="87"/>
      <c r="T761" s="87"/>
      <c r="U761" s="87"/>
      <c r="V761" s="87"/>
      <c r="W761" s="87"/>
    </row>
    <row r="762" spans="16:23" x14ac:dyDescent="0.2">
      <c r="P762" s="87"/>
      <c r="Q762" s="87"/>
      <c r="R762" s="87"/>
      <c r="S762" s="87"/>
      <c r="T762" s="87"/>
      <c r="U762" s="87"/>
      <c r="V762" s="87"/>
      <c r="W762" s="87"/>
    </row>
    <row r="763" spans="16:23" x14ac:dyDescent="0.2">
      <c r="P763" s="87"/>
      <c r="Q763" s="87"/>
      <c r="R763" s="87"/>
      <c r="S763" s="87"/>
      <c r="T763" s="87"/>
      <c r="U763" s="87"/>
      <c r="V763" s="87"/>
      <c r="W763" s="87"/>
    </row>
    <row r="764" spans="16:23" x14ac:dyDescent="0.2">
      <c r="P764" s="87"/>
      <c r="Q764" s="87"/>
      <c r="R764" s="87"/>
      <c r="S764" s="87"/>
      <c r="T764" s="87"/>
      <c r="U764" s="87"/>
      <c r="V764" s="87"/>
      <c r="W764" s="87"/>
    </row>
    <row r="765" spans="16:23" x14ac:dyDescent="0.2">
      <c r="P765" s="87"/>
      <c r="Q765" s="87"/>
      <c r="R765" s="87"/>
      <c r="S765" s="87"/>
      <c r="T765" s="87"/>
      <c r="U765" s="87"/>
      <c r="V765" s="87"/>
      <c r="W765" s="87"/>
    </row>
    <row r="766" spans="16:23" x14ac:dyDescent="0.2">
      <c r="P766" s="87"/>
      <c r="Q766" s="87"/>
      <c r="R766" s="87"/>
      <c r="S766" s="87"/>
      <c r="T766" s="87"/>
      <c r="U766" s="87"/>
      <c r="V766" s="87"/>
      <c r="W766" s="87"/>
    </row>
    <row r="767" spans="16:23" x14ac:dyDescent="0.2">
      <c r="P767" s="87"/>
      <c r="Q767" s="87"/>
      <c r="R767" s="87"/>
      <c r="S767" s="87"/>
      <c r="T767" s="87"/>
      <c r="U767" s="87"/>
      <c r="V767" s="87"/>
      <c r="W767" s="87"/>
    </row>
    <row r="768" spans="16:23" x14ac:dyDescent="0.2">
      <c r="P768" s="87"/>
      <c r="Q768" s="87"/>
      <c r="R768" s="87"/>
      <c r="S768" s="87"/>
      <c r="T768" s="87"/>
      <c r="U768" s="87"/>
      <c r="V768" s="87"/>
      <c r="W768" s="87"/>
    </row>
    <row r="769" spans="16:23" x14ac:dyDescent="0.2">
      <c r="P769" s="87"/>
      <c r="Q769" s="87"/>
      <c r="R769" s="87"/>
      <c r="S769" s="87"/>
      <c r="T769" s="87"/>
      <c r="U769" s="87"/>
      <c r="V769" s="87"/>
      <c r="W769" s="87"/>
    </row>
    <row r="770" spans="16:23" x14ac:dyDescent="0.2">
      <c r="P770" s="87"/>
      <c r="Q770" s="87"/>
      <c r="R770" s="87"/>
      <c r="S770" s="87"/>
      <c r="T770" s="87"/>
      <c r="U770" s="87"/>
      <c r="V770" s="87"/>
      <c r="W770" s="87"/>
    </row>
    <row r="771" spans="16:23" x14ac:dyDescent="0.2">
      <c r="P771" s="87"/>
      <c r="Q771" s="87"/>
      <c r="R771" s="87"/>
      <c r="S771" s="87"/>
      <c r="T771" s="87"/>
      <c r="U771" s="87"/>
      <c r="V771" s="87"/>
      <c r="W771" s="87"/>
    </row>
    <row r="772" spans="16:23" x14ac:dyDescent="0.2">
      <c r="P772" s="87"/>
      <c r="Q772" s="87"/>
      <c r="R772" s="87"/>
      <c r="S772" s="87"/>
      <c r="T772" s="87"/>
      <c r="U772" s="87"/>
      <c r="V772" s="87"/>
      <c r="W772" s="87"/>
    </row>
    <row r="773" spans="16:23" x14ac:dyDescent="0.2">
      <c r="P773" s="87"/>
      <c r="Q773" s="87"/>
      <c r="R773" s="87"/>
      <c r="S773" s="87"/>
      <c r="T773" s="87"/>
      <c r="U773" s="87"/>
      <c r="V773" s="87"/>
      <c r="W773" s="87"/>
    </row>
    <row r="774" spans="16:23" x14ac:dyDescent="0.2">
      <c r="P774" s="87"/>
      <c r="Q774" s="87"/>
      <c r="R774" s="87"/>
      <c r="S774" s="87"/>
      <c r="T774" s="87"/>
      <c r="U774" s="87"/>
      <c r="V774" s="87"/>
      <c r="W774" s="87"/>
    </row>
    <row r="775" spans="16:23" x14ac:dyDescent="0.2">
      <c r="P775" s="87"/>
      <c r="Q775" s="87"/>
      <c r="R775" s="87"/>
      <c r="S775" s="87"/>
      <c r="T775" s="87"/>
      <c r="U775" s="87"/>
      <c r="V775" s="87"/>
      <c r="W775" s="87"/>
    </row>
    <row r="776" spans="16:23" x14ac:dyDescent="0.2">
      <c r="P776" s="87"/>
      <c r="Q776" s="87"/>
      <c r="R776" s="87"/>
      <c r="S776" s="87"/>
      <c r="T776" s="87"/>
      <c r="U776" s="87"/>
      <c r="V776" s="87"/>
      <c r="W776" s="87"/>
    </row>
    <row r="777" spans="16:23" x14ac:dyDescent="0.2">
      <c r="P777" s="87"/>
      <c r="Q777" s="87"/>
      <c r="R777" s="87"/>
      <c r="S777" s="87"/>
      <c r="T777" s="87"/>
      <c r="U777" s="87"/>
      <c r="V777" s="87"/>
      <c r="W777" s="87"/>
    </row>
    <row r="778" spans="16:23" x14ac:dyDescent="0.2">
      <c r="P778" s="87"/>
      <c r="Q778" s="87"/>
      <c r="R778" s="87"/>
      <c r="S778" s="87"/>
      <c r="T778" s="87"/>
      <c r="U778" s="87"/>
      <c r="V778" s="87"/>
      <c r="W778" s="87"/>
    </row>
    <row r="779" spans="16:23" x14ac:dyDescent="0.2">
      <c r="P779" s="87"/>
      <c r="Q779" s="87"/>
      <c r="R779" s="87"/>
      <c r="S779" s="87"/>
      <c r="T779" s="87"/>
      <c r="U779" s="87"/>
      <c r="V779" s="87"/>
      <c r="W779" s="87"/>
    </row>
    <row r="780" spans="16:23" x14ac:dyDescent="0.2">
      <c r="P780" s="87"/>
      <c r="Q780" s="87"/>
      <c r="R780" s="87"/>
      <c r="S780" s="87"/>
      <c r="T780" s="87"/>
      <c r="U780" s="87"/>
      <c r="V780" s="87"/>
      <c r="W780" s="87"/>
    </row>
    <row r="781" spans="16:23" x14ac:dyDescent="0.2">
      <c r="P781" s="87"/>
      <c r="Q781" s="87"/>
      <c r="R781" s="87"/>
      <c r="S781" s="87"/>
      <c r="T781" s="87"/>
      <c r="U781" s="87"/>
      <c r="V781" s="87"/>
      <c r="W781" s="87"/>
    </row>
    <row r="782" spans="16:23" x14ac:dyDescent="0.2">
      <c r="P782" s="87"/>
      <c r="Q782" s="87"/>
      <c r="R782" s="87"/>
      <c r="S782" s="87"/>
      <c r="T782" s="87"/>
      <c r="U782" s="87"/>
      <c r="V782" s="87"/>
      <c r="W782" s="87"/>
    </row>
    <row r="783" spans="16:23" x14ac:dyDescent="0.2">
      <c r="P783" s="87"/>
      <c r="Q783" s="87"/>
      <c r="R783" s="87"/>
      <c r="S783" s="87"/>
      <c r="T783" s="87"/>
      <c r="U783" s="87"/>
      <c r="V783" s="87"/>
      <c r="W783" s="87"/>
    </row>
    <row r="784" spans="16:23" x14ac:dyDescent="0.2">
      <c r="P784" s="87"/>
      <c r="Q784" s="87"/>
      <c r="R784" s="87"/>
      <c r="S784" s="87"/>
      <c r="T784" s="87"/>
      <c r="U784" s="87"/>
      <c r="V784" s="87"/>
      <c r="W784" s="87"/>
    </row>
    <row r="785" spans="16:23" x14ac:dyDescent="0.2">
      <c r="P785" s="87"/>
      <c r="Q785" s="87"/>
      <c r="R785" s="87"/>
      <c r="S785" s="87"/>
      <c r="T785" s="87"/>
      <c r="U785" s="87"/>
      <c r="V785" s="87"/>
      <c r="W785" s="87"/>
    </row>
    <row r="786" spans="16:23" x14ac:dyDescent="0.2">
      <c r="P786" s="87"/>
      <c r="Q786" s="87"/>
      <c r="R786" s="87"/>
      <c r="S786" s="87"/>
      <c r="T786" s="87"/>
      <c r="U786" s="87"/>
      <c r="V786" s="87"/>
      <c r="W786" s="87"/>
    </row>
    <row r="787" spans="16:23" x14ac:dyDescent="0.2">
      <c r="P787" s="87"/>
      <c r="Q787" s="87"/>
      <c r="R787" s="87"/>
      <c r="S787" s="87"/>
      <c r="T787" s="87"/>
      <c r="U787" s="87"/>
      <c r="V787" s="87"/>
      <c r="W787" s="87"/>
    </row>
    <row r="788" spans="16:23" x14ac:dyDescent="0.2">
      <c r="P788" s="87"/>
      <c r="Q788" s="87"/>
      <c r="R788" s="87"/>
      <c r="S788" s="87"/>
      <c r="T788" s="87"/>
      <c r="U788" s="87"/>
      <c r="V788" s="87"/>
      <c r="W788" s="87"/>
    </row>
    <row r="789" spans="16:23" x14ac:dyDescent="0.2">
      <c r="P789" s="87"/>
      <c r="Q789" s="87"/>
      <c r="R789" s="87"/>
      <c r="S789" s="87"/>
      <c r="T789" s="87"/>
      <c r="U789" s="87"/>
      <c r="V789" s="87"/>
      <c r="W789" s="87"/>
    </row>
    <row r="790" spans="16:23" x14ac:dyDescent="0.2">
      <c r="P790" s="87"/>
      <c r="Q790" s="87"/>
      <c r="R790" s="87"/>
      <c r="S790" s="87"/>
      <c r="T790" s="87"/>
      <c r="U790" s="87"/>
      <c r="V790" s="87"/>
      <c r="W790" s="87"/>
    </row>
    <row r="791" spans="16:23" x14ac:dyDescent="0.2">
      <c r="P791" s="87"/>
      <c r="Q791" s="87"/>
      <c r="R791" s="87"/>
      <c r="S791" s="87"/>
      <c r="T791" s="87"/>
      <c r="U791" s="87"/>
      <c r="V791" s="87"/>
      <c r="W791" s="87"/>
    </row>
    <row r="792" spans="16:23" x14ac:dyDescent="0.2">
      <c r="P792" s="87"/>
      <c r="Q792" s="87"/>
      <c r="R792" s="87"/>
      <c r="S792" s="87"/>
      <c r="T792" s="87"/>
      <c r="U792" s="87"/>
      <c r="V792" s="87"/>
      <c r="W792" s="87"/>
    </row>
    <row r="793" spans="16:23" x14ac:dyDescent="0.2">
      <c r="P793" s="87"/>
      <c r="Q793" s="87"/>
      <c r="R793" s="87"/>
      <c r="S793" s="87"/>
      <c r="T793" s="87"/>
      <c r="U793" s="87"/>
      <c r="V793" s="87"/>
      <c r="W793" s="87"/>
    </row>
    <row r="794" spans="16:23" x14ac:dyDescent="0.2">
      <c r="P794" s="87"/>
      <c r="Q794" s="87"/>
      <c r="R794" s="87"/>
      <c r="S794" s="87"/>
      <c r="T794" s="87"/>
      <c r="U794" s="87"/>
      <c r="V794" s="87"/>
      <c r="W794" s="87"/>
    </row>
    <row r="795" spans="16:23" x14ac:dyDescent="0.2">
      <c r="P795" s="87"/>
      <c r="Q795" s="87"/>
      <c r="R795" s="87"/>
      <c r="S795" s="87"/>
      <c r="T795" s="87"/>
      <c r="U795" s="87"/>
      <c r="V795" s="87"/>
      <c r="W795" s="87"/>
    </row>
    <row r="796" spans="16:23" x14ac:dyDescent="0.2">
      <c r="P796" s="87"/>
      <c r="Q796" s="87"/>
      <c r="R796" s="87"/>
      <c r="S796" s="87"/>
      <c r="T796" s="87"/>
      <c r="U796" s="87"/>
      <c r="V796" s="87"/>
      <c r="W796" s="87"/>
    </row>
    <row r="797" spans="16:23" x14ac:dyDescent="0.2">
      <c r="P797" s="87"/>
      <c r="Q797" s="87"/>
      <c r="R797" s="87"/>
      <c r="S797" s="87"/>
      <c r="T797" s="87"/>
      <c r="U797" s="87"/>
      <c r="V797" s="87"/>
      <c r="W797" s="87"/>
    </row>
    <row r="798" spans="16:23" x14ac:dyDescent="0.2">
      <c r="P798" s="87"/>
      <c r="Q798" s="87"/>
      <c r="R798" s="87"/>
      <c r="S798" s="87"/>
      <c r="T798" s="87"/>
      <c r="U798" s="87"/>
      <c r="V798" s="87"/>
      <c r="W798" s="87"/>
    </row>
    <row r="799" spans="16:23" x14ac:dyDescent="0.2">
      <c r="P799" s="87"/>
      <c r="Q799" s="87"/>
      <c r="R799" s="87"/>
      <c r="S799" s="87"/>
      <c r="T799" s="87"/>
      <c r="U799" s="87"/>
      <c r="V799" s="87"/>
      <c r="W799" s="87"/>
    </row>
    <row r="800" spans="16:23" x14ac:dyDescent="0.2">
      <c r="P800" s="87"/>
      <c r="Q800" s="87"/>
      <c r="R800" s="87"/>
      <c r="S800" s="87"/>
      <c r="T800" s="87"/>
      <c r="U800" s="87"/>
      <c r="V800" s="87"/>
      <c r="W800" s="87"/>
    </row>
    <row r="801" spans="16:23" x14ac:dyDescent="0.2">
      <c r="P801" s="87"/>
      <c r="Q801" s="87"/>
      <c r="R801" s="87"/>
      <c r="S801" s="87"/>
      <c r="T801" s="87"/>
      <c r="U801" s="87"/>
      <c r="V801" s="87"/>
      <c r="W801" s="87"/>
    </row>
    <row r="802" spans="16:23" x14ac:dyDescent="0.2">
      <c r="P802" s="87"/>
      <c r="Q802" s="87"/>
      <c r="R802" s="87"/>
      <c r="S802" s="87"/>
      <c r="T802" s="87"/>
      <c r="U802" s="87"/>
      <c r="V802" s="87"/>
      <c r="W802" s="87"/>
    </row>
    <row r="803" spans="16:23" x14ac:dyDescent="0.2">
      <c r="P803" s="87"/>
      <c r="Q803" s="87"/>
      <c r="R803" s="87"/>
      <c r="S803" s="87"/>
      <c r="T803" s="87"/>
      <c r="U803" s="87"/>
      <c r="V803" s="87"/>
      <c r="W803" s="87"/>
    </row>
    <row r="804" spans="16:23" x14ac:dyDescent="0.2">
      <c r="P804" s="87"/>
      <c r="Q804" s="87"/>
      <c r="R804" s="87"/>
      <c r="S804" s="87"/>
      <c r="T804" s="87"/>
      <c r="U804" s="87"/>
      <c r="V804" s="87"/>
      <c r="W804" s="87"/>
    </row>
    <row r="805" spans="16:23" x14ac:dyDescent="0.2">
      <c r="P805" s="87"/>
      <c r="Q805" s="87"/>
      <c r="R805" s="87"/>
      <c r="S805" s="87"/>
      <c r="T805" s="87"/>
      <c r="U805" s="87"/>
      <c r="V805" s="87"/>
      <c r="W805" s="87"/>
    </row>
    <row r="806" spans="16:23" x14ac:dyDescent="0.2">
      <c r="P806" s="87"/>
      <c r="Q806" s="87"/>
      <c r="R806" s="87"/>
      <c r="S806" s="87"/>
      <c r="T806" s="87"/>
      <c r="U806" s="87"/>
      <c r="V806" s="87"/>
      <c r="W806" s="87"/>
    </row>
    <row r="807" spans="16:23" x14ac:dyDescent="0.2">
      <c r="P807" s="87"/>
      <c r="Q807" s="87"/>
      <c r="R807" s="87"/>
      <c r="S807" s="87"/>
      <c r="T807" s="87"/>
      <c r="U807" s="87"/>
      <c r="V807" s="87"/>
      <c r="W807" s="87"/>
    </row>
    <row r="808" spans="16:23" x14ac:dyDescent="0.2">
      <c r="P808" s="87"/>
      <c r="Q808" s="87"/>
      <c r="R808" s="87"/>
      <c r="S808" s="87"/>
      <c r="T808" s="87"/>
      <c r="U808" s="87"/>
      <c r="V808" s="87"/>
      <c r="W808" s="87"/>
    </row>
    <row r="809" spans="16:23" x14ac:dyDescent="0.2">
      <c r="P809" s="87"/>
      <c r="Q809" s="87"/>
      <c r="R809" s="87"/>
      <c r="S809" s="87"/>
      <c r="T809" s="87"/>
      <c r="U809" s="87"/>
      <c r="V809" s="87"/>
      <c r="W809" s="87"/>
    </row>
    <row r="810" spans="16:23" x14ac:dyDescent="0.2">
      <c r="P810" s="87"/>
      <c r="Q810" s="87"/>
      <c r="R810" s="87"/>
      <c r="S810" s="87"/>
      <c r="T810" s="87"/>
      <c r="U810" s="87"/>
      <c r="V810" s="87"/>
      <c r="W810" s="87"/>
    </row>
    <row r="811" spans="16:23" x14ac:dyDescent="0.2">
      <c r="P811" s="87"/>
      <c r="Q811" s="87"/>
      <c r="R811" s="87"/>
      <c r="S811" s="87"/>
      <c r="T811" s="87"/>
      <c r="U811" s="87"/>
      <c r="V811" s="87"/>
      <c r="W811" s="87"/>
    </row>
    <row r="812" spans="16:23" x14ac:dyDescent="0.2">
      <c r="P812" s="87"/>
      <c r="Q812" s="87"/>
      <c r="R812" s="87"/>
      <c r="S812" s="87"/>
      <c r="T812" s="87"/>
      <c r="U812" s="87"/>
      <c r="V812" s="87"/>
      <c r="W812" s="87"/>
    </row>
    <row r="813" spans="16:23" x14ac:dyDescent="0.2">
      <c r="P813" s="87"/>
      <c r="Q813" s="87"/>
      <c r="R813" s="87"/>
      <c r="S813" s="87"/>
      <c r="T813" s="87"/>
      <c r="U813" s="87"/>
      <c r="V813" s="87"/>
      <c r="W813" s="87"/>
    </row>
    <row r="814" spans="16:23" x14ac:dyDescent="0.2">
      <c r="P814" s="87"/>
      <c r="Q814" s="87"/>
      <c r="R814" s="87"/>
      <c r="S814" s="87"/>
      <c r="T814" s="87"/>
      <c r="U814" s="87"/>
      <c r="V814" s="87"/>
      <c r="W814" s="87"/>
    </row>
    <row r="815" spans="16:23" x14ac:dyDescent="0.2">
      <c r="P815" s="87"/>
      <c r="Q815" s="87"/>
      <c r="R815" s="87"/>
      <c r="S815" s="87"/>
      <c r="T815" s="87"/>
      <c r="U815" s="87"/>
      <c r="V815" s="87"/>
      <c r="W815" s="87"/>
    </row>
    <row r="816" spans="16:23" x14ac:dyDescent="0.2">
      <c r="P816" s="87"/>
      <c r="Q816" s="87"/>
      <c r="R816" s="87"/>
      <c r="S816" s="87"/>
      <c r="T816" s="87"/>
      <c r="U816" s="87"/>
      <c r="V816" s="87"/>
      <c r="W816" s="87"/>
    </row>
    <row r="817" spans="16:23" x14ac:dyDescent="0.2">
      <c r="P817" s="87"/>
      <c r="Q817" s="87"/>
      <c r="R817" s="87"/>
      <c r="S817" s="87"/>
      <c r="T817" s="87"/>
      <c r="U817" s="87"/>
      <c r="V817" s="87"/>
      <c r="W817" s="87"/>
    </row>
    <row r="818" spans="16:23" x14ac:dyDescent="0.2">
      <c r="P818" s="87"/>
      <c r="Q818" s="87"/>
      <c r="R818" s="87"/>
      <c r="S818" s="87"/>
      <c r="T818" s="87"/>
      <c r="U818" s="87"/>
      <c r="V818" s="87"/>
      <c r="W818" s="87"/>
    </row>
    <row r="819" spans="16:23" x14ac:dyDescent="0.2">
      <c r="P819" s="87"/>
      <c r="Q819" s="87"/>
      <c r="R819" s="87"/>
      <c r="S819" s="87"/>
      <c r="T819" s="87"/>
      <c r="U819" s="87"/>
      <c r="V819" s="87"/>
      <c r="W819" s="87"/>
    </row>
    <row r="820" spans="16:23" x14ac:dyDescent="0.2">
      <c r="P820" s="87"/>
      <c r="Q820" s="87"/>
      <c r="R820" s="87"/>
      <c r="S820" s="87"/>
      <c r="T820" s="87"/>
      <c r="U820" s="87"/>
      <c r="V820" s="87"/>
      <c r="W820" s="87"/>
    </row>
    <row r="821" spans="16:23" x14ac:dyDescent="0.2">
      <c r="P821" s="87"/>
      <c r="Q821" s="87"/>
      <c r="R821" s="87"/>
      <c r="S821" s="87"/>
      <c r="T821" s="87"/>
      <c r="U821" s="87"/>
      <c r="V821" s="87"/>
      <c r="W821" s="87"/>
    </row>
    <row r="822" spans="16:23" x14ac:dyDescent="0.2">
      <c r="P822" s="87"/>
      <c r="Q822" s="87"/>
      <c r="R822" s="87"/>
      <c r="S822" s="87"/>
      <c r="T822" s="87"/>
      <c r="U822" s="87"/>
      <c r="V822" s="87"/>
      <c r="W822" s="87"/>
    </row>
    <row r="823" spans="16:23" x14ac:dyDescent="0.2">
      <c r="P823" s="87"/>
      <c r="Q823" s="87"/>
      <c r="R823" s="87"/>
      <c r="S823" s="87"/>
      <c r="T823" s="87"/>
      <c r="U823" s="87"/>
      <c r="V823" s="87"/>
      <c r="W823" s="87"/>
    </row>
    <row r="824" spans="16:23" x14ac:dyDescent="0.2">
      <c r="P824" s="87"/>
      <c r="Q824" s="87"/>
      <c r="R824" s="87"/>
      <c r="S824" s="87"/>
      <c r="T824" s="87"/>
      <c r="U824" s="87"/>
      <c r="V824" s="87"/>
      <c r="W824" s="87"/>
    </row>
    <row r="825" spans="16:23" x14ac:dyDescent="0.2">
      <c r="P825" s="87"/>
      <c r="Q825" s="87"/>
      <c r="R825" s="87"/>
      <c r="S825" s="87"/>
      <c r="T825" s="87"/>
      <c r="U825" s="87"/>
      <c r="V825" s="87"/>
      <c r="W825" s="87"/>
    </row>
    <row r="826" spans="16:23" x14ac:dyDescent="0.2">
      <c r="P826" s="87"/>
      <c r="Q826" s="87"/>
      <c r="R826" s="87"/>
      <c r="S826" s="87"/>
      <c r="T826" s="87"/>
      <c r="U826" s="87"/>
      <c r="V826" s="87"/>
      <c r="W826" s="87"/>
    </row>
    <row r="827" spans="16:23" x14ac:dyDescent="0.2">
      <c r="P827" s="87"/>
      <c r="Q827" s="87"/>
      <c r="R827" s="87"/>
      <c r="S827" s="87"/>
      <c r="T827" s="87"/>
      <c r="U827" s="87"/>
      <c r="V827" s="87"/>
      <c r="W827" s="87"/>
    </row>
    <row r="828" spans="16:23" x14ac:dyDescent="0.2">
      <c r="P828" s="87"/>
      <c r="Q828" s="87"/>
      <c r="R828" s="87"/>
      <c r="S828" s="87"/>
      <c r="T828" s="87"/>
      <c r="U828" s="87"/>
      <c r="V828" s="87"/>
      <c r="W828" s="87"/>
    </row>
    <row r="829" spans="16:23" x14ac:dyDescent="0.2">
      <c r="P829" s="87"/>
      <c r="Q829" s="87"/>
      <c r="R829" s="87"/>
      <c r="S829" s="87"/>
      <c r="T829" s="87"/>
      <c r="U829" s="87"/>
      <c r="V829" s="87"/>
      <c r="W829" s="87"/>
    </row>
    <row r="830" spans="16:23" x14ac:dyDescent="0.2">
      <c r="P830" s="87"/>
      <c r="Q830" s="87"/>
      <c r="R830" s="87"/>
      <c r="S830" s="87"/>
      <c r="T830" s="87"/>
      <c r="U830" s="87"/>
      <c r="V830" s="87"/>
      <c r="W830" s="87"/>
    </row>
    <row r="831" spans="16:23" x14ac:dyDescent="0.2">
      <c r="P831" s="87"/>
      <c r="Q831" s="87"/>
      <c r="R831" s="87"/>
      <c r="S831" s="87"/>
      <c r="T831" s="87"/>
      <c r="U831" s="87"/>
      <c r="V831" s="87"/>
      <c r="W831" s="87"/>
    </row>
    <row r="832" spans="16:23" x14ac:dyDescent="0.2">
      <c r="P832" s="87"/>
      <c r="Q832" s="87"/>
      <c r="R832" s="87"/>
      <c r="S832" s="87"/>
      <c r="T832" s="87"/>
      <c r="U832" s="87"/>
      <c r="V832" s="87"/>
      <c r="W832" s="87"/>
    </row>
    <row r="833" spans="16:23" x14ac:dyDescent="0.2">
      <c r="P833" s="87"/>
      <c r="Q833" s="87"/>
      <c r="R833" s="87"/>
      <c r="S833" s="87"/>
      <c r="T833" s="87"/>
      <c r="U833" s="87"/>
      <c r="V833" s="87"/>
      <c r="W833" s="87"/>
    </row>
    <row r="834" spans="16:23" x14ac:dyDescent="0.2">
      <c r="P834" s="87"/>
      <c r="Q834" s="87"/>
      <c r="R834" s="87"/>
      <c r="S834" s="87"/>
      <c r="T834" s="87"/>
      <c r="U834" s="87"/>
      <c r="V834" s="87"/>
      <c r="W834" s="87"/>
    </row>
    <row r="835" spans="16:23" x14ac:dyDescent="0.2">
      <c r="P835" s="87"/>
      <c r="Q835" s="87"/>
      <c r="R835" s="87"/>
      <c r="S835" s="87"/>
      <c r="T835" s="87"/>
      <c r="U835" s="87"/>
      <c r="V835" s="87"/>
      <c r="W835" s="87"/>
    </row>
    <row r="836" spans="16:23" x14ac:dyDescent="0.2">
      <c r="P836" s="87"/>
      <c r="Q836" s="87"/>
      <c r="R836" s="87"/>
      <c r="S836" s="87"/>
      <c r="T836" s="87"/>
      <c r="U836" s="87"/>
      <c r="V836" s="87"/>
      <c r="W836" s="87"/>
    </row>
    <row r="837" spans="16:23" x14ac:dyDescent="0.2">
      <c r="P837" s="87"/>
      <c r="Q837" s="87"/>
      <c r="R837" s="87"/>
      <c r="S837" s="87"/>
      <c r="T837" s="87"/>
      <c r="U837" s="87"/>
      <c r="V837" s="87"/>
      <c r="W837" s="87"/>
    </row>
    <row r="838" spans="16:23" x14ac:dyDescent="0.2">
      <c r="P838" s="87"/>
      <c r="Q838" s="87"/>
      <c r="R838" s="87"/>
      <c r="S838" s="87"/>
      <c r="T838" s="87"/>
      <c r="U838" s="87"/>
      <c r="V838" s="87"/>
      <c r="W838" s="87"/>
    </row>
    <row r="839" spans="16:23" x14ac:dyDescent="0.2">
      <c r="P839" s="87"/>
      <c r="Q839" s="87"/>
      <c r="R839" s="87"/>
      <c r="S839" s="87"/>
      <c r="T839" s="87"/>
      <c r="U839" s="87"/>
      <c r="V839" s="87"/>
      <c r="W839" s="87"/>
    </row>
    <row r="840" spans="16:23" x14ac:dyDescent="0.2">
      <c r="P840" s="87"/>
      <c r="Q840" s="87"/>
      <c r="R840" s="87"/>
      <c r="S840" s="87"/>
      <c r="T840" s="87"/>
      <c r="U840" s="87"/>
      <c r="V840" s="87"/>
      <c r="W840" s="87"/>
    </row>
    <row r="841" spans="16:23" x14ac:dyDescent="0.2">
      <c r="P841" s="87"/>
      <c r="Q841" s="87"/>
      <c r="R841" s="87"/>
      <c r="S841" s="87"/>
      <c r="T841" s="87"/>
      <c r="U841" s="87"/>
      <c r="V841" s="87"/>
      <c r="W841" s="87"/>
    </row>
    <row r="842" spans="16:23" x14ac:dyDescent="0.2">
      <c r="P842" s="87"/>
      <c r="Q842" s="87"/>
      <c r="R842" s="87"/>
      <c r="S842" s="87"/>
      <c r="T842" s="87"/>
      <c r="U842" s="87"/>
      <c r="V842" s="87"/>
      <c r="W842" s="87"/>
    </row>
    <row r="843" spans="16:23" x14ac:dyDescent="0.2">
      <c r="P843" s="87"/>
      <c r="Q843" s="87"/>
      <c r="R843" s="87"/>
      <c r="S843" s="87"/>
      <c r="T843" s="87"/>
      <c r="U843" s="87"/>
      <c r="V843" s="87"/>
      <c r="W843" s="87"/>
    </row>
    <row r="844" spans="16:23" x14ac:dyDescent="0.2">
      <c r="P844" s="87"/>
      <c r="Q844" s="87"/>
      <c r="R844" s="87"/>
      <c r="S844" s="87"/>
      <c r="T844" s="87"/>
      <c r="U844" s="87"/>
      <c r="V844" s="87"/>
      <c r="W844" s="87"/>
    </row>
    <row r="845" spans="16:23" x14ac:dyDescent="0.2">
      <c r="P845" s="87"/>
      <c r="Q845" s="87"/>
      <c r="R845" s="87"/>
      <c r="S845" s="87"/>
      <c r="T845" s="87"/>
      <c r="U845" s="87"/>
      <c r="V845" s="87"/>
      <c r="W845" s="87"/>
    </row>
    <row r="846" spans="16:23" x14ac:dyDescent="0.2">
      <c r="P846" s="87"/>
      <c r="Q846" s="87"/>
      <c r="R846" s="87"/>
      <c r="S846" s="87"/>
      <c r="T846" s="87"/>
      <c r="U846" s="87"/>
      <c r="V846" s="87"/>
      <c r="W846" s="87"/>
    </row>
    <row r="847" spans="16:23" x14ac:dyDescent="0.2">
      <c r="P847" s="87"/>
      <c r="Q847" s="87"/>
      <c r="R847" s="87"/>
      <c r="S847" s="87"/>
      <c r="T847" s="87"/>
      <c r="U847" s="87"/>
      <c r="V847" s="87"/>
      <c r="W847" s="87"/>
    </row>
    <row r="848" spans="16:23" x14ac:dyDescent="0.2">
      <c r="P848" s="87"/>
      <c r="Q848" s="87"/>
      <c r="R848" s="87"/>
      <c r="S848" s="87"/>
      <c r="T848" s="87"/>
      <c r="U848" s="87"/>
      <c r="V848" s="87"/>
      <c r="W848" s="87"/>
    </row>
    <row r="849" spans="16:23" x14ac:dyDescent="0.2">
      <c r="P849" s="87"/>
      <c r="Q849" s="87"/>
      <c r="R849" s="87"/>
      <c r="S849" s="87"/>
      <c r="T849" s="87"/>
      <c r="U849" s="87"/>
      <c r="V849" s="87"/>
      <c r="W849" s="87"/>
    </row>
    <row r="850" spans="16:23" x14ac:dyDescent="0.2">
      <c r="P850" s="87"/>
      <c r="Q850" s="87"/>
      <c r="R850" s="87"/>
      <c r="S850" s="87"/>
      <c r="T850" s="87"/>
      <c r="U850" s="87"/>
      <c r="V850" s="87"/>
      <c r="W850" s="87"/>
    </row>
    <row r="851" spans="16:23" x14ac:dyDescent="0.2">
      <c r="P851" s="87"/>
      <c r="Q851" s="87"/>
      <c r="R851" s="87"/>
      <c r="S851" s="87"/>
      <c r="T851" s="87"/>
      <c r="U851" s="87"/>
      <c r="V851" s="87"/>
      <c r="W851" s="87"/>
    </row>
    <row r="852" spans="16:23" x14ac:dyDescent="0.2">
      <c r="P852" s="87"/>
      <c r="Q852" s="87"/>
      <c r="R852" s="87"/>
      <c r="S852" s="87"/>
      <c r="T852" s="87"/>
      <c r="U852" s="87"/>
      <c r="V852" s="87"/>
      <c r="W852" s="87"/>
    </row>
    <row r="853" spans="16:23" x14ac:dyDescent="0.2">
      <c r="P853" s="87"/>
      <c r="Q853" s="87"/>
      <c r="R853" s="87"/>
      <c r="S853" s="87"/>
      <c r="T853" s="87"/>
      <c r="U853" s="87"/>
      <c r="V853" s="87"/>
      <c r="W853" s="87"/>
    </row>
    <row r="854" spans="16:23" x14ac:dyDescent="0.2">
      <c r="P854" s="87"/>
      <c r="Q854" s="87"/>
      <c r="R854" s="87"/>
      <c r="S854" s="87"/>
      <c r="T854" s="87"/>
      <c r="U854" s="87"/>
      <c r="V854" s="87"/>
      <c r="W854" s="87"/>
    </row>
    <row r="855" spans="16:23" x14ac:dyDescent="0.2">
      <c r="P855" s="87"/>
      <c r="Q855" s="87"/>
      <c r="R855" s="87"/>
      <c r="S855" s="87"/>
      <c r="T855" s="87"/>
      <c r="U855" s="87"/>
      <c r="V855" s="87"/>
      <c r="W855" s="87"/>
    </row>
    <row r="856" spans="16:23" x14ac:dyDescent="0.2">
      <c r="P856" s="87"/>
      <c r="Q856" s="87"/>
      <c r="R856" s="87"/>
      <c r="S856" s="87"/>
      <c r="T856" s="87"/>
      <c r="U856" s="87"/>
      <c r="V856" s="87"/>
      <c r="W856" s="87"/>
    </row>
    <row r="857" spans="16:23" x14ac:dyDescent="0.2">
      <c r="P857" s="87"/>
      <c r="Q857" s="87"/>
      <c r="R857" s="87"/>
      <c r="S857" s="87"/>
      <c r="T857" s="87"/>
      <c r="U857" s="87"/>
      <c r="V857" s="87"/>
      <c r="W857" s="87"/>
    </row>
    <row r="858" spans="16:23" x14ac:dyDescent="0.2">
      <c r="P858" s="87"/>
      <c r="Q858" s="87"/>
      <c r="R858" s="87"/>
      <c r="S858" s="87"/>
      <c r="T858" s="87"/>
      <c r="U858" s="87"/>
      <c r="V858" s="87"/>
      <c r="W858" s="87"/>
    </row>
    <row r="859" spans="16:23" x14ac:dyDescent="0.2">
      <c r="P859" s="87"/>
      <c r="Q859" s="87"/>
      <c r="R859" s="87"/>
      <c r="S859" s="87"/>
      <c r="T859" s="87"/>
      <c r="U859" s="87"/>
      <c r="V859" s="87"/>
      <c r="W859" s="87"/>
    </row>
    <row r="860" spans="16:23" x14ac:dyDescent="0.2">
      <c r="P860" s="87"/>
      <c r="Q860" s="87"/>
      <c r="R860" s="87"/>
      <c r="S860" s="87"/>
      <c r="T860" s="87"/>
      <c r="U860" s="87"/>
      <c r="V860" s="87"/>
      <c r="W860" s="87"/>
    </row>
    <row r="861" spans="16:23" x14ac:dyDescent="0.2">
      <c r="P861" s="87"/>
      <c r="Q861" s="87"/>
      <c r="R861" s="87"/>
      <c r="S861" s="87"/>
      <c r="T861" s="87"/>
      <c r="U861" s="87"/>
      <c r="V861" s="87"/>
      <c r="W861" s="87"/>
    </row>
    <row r="862" spans="16:23" x14ac:dyDescent="0.2">
      <c r="P862" s="87"/>
      <c r="Q862" s="87"/>
      <c r="R862" s="87"/>
      <c r="S862" s="87"/>
      <c r="T862" s="87"/>
      <c r="U862" s="87"/>
      <c r="V862" s="87"/>
      <c r="W862" s="87"/>
    </row>
    <row r="863" spans="16:23" x14ac:dyDescent="0.2">
      <c r="P863" s="87"/>
      <c r="Q863" s="87"/>
      <c r="R863" s="87"/>
      <c r="S863" s="87"/>
      <c r="T863" s="87"/>
      <c r="U863" s="87"/>
      <c r="V863" s="87"/>
      <c r="W863" s="87"/>
    </row>
    <row r="864" spans="16:23" x14ac:dyDescent="0.2">
      <c r="P864" s="87"/>
      <c r="Q864" s="87"/>
      <c r="R864" s="87"/>
      <c r="S864" s="87"/>
      <c r="T864" s="87"/>
      <c r="U864" s="87"/>
      <c r="V864" s="87"/>
      <c r="W864" s="87"/>
    </row>
    <row r="865" spans="16:23" x14ac:dyDescent="0.2">
      <c r="P865" s="87"/>
      <c r="Q865" s="87"/>
      <c r="R865" s="87"/>
      <c r="S865" s="87"/>
      <c r="T865" s="87"/>
      <c r="U865" s="87"/>
      <c r="V865" s="87"/>
      <c r="W865" s="87"/>
    </row>
    <row r="866" spans="16:23" x14ac:dyDescent="0.2">
      <c r="P866" s="87"/>
      <c r="Q866" s="87"/>
      <c r="R866" s="87"/>
      <c r="S866" s="87"/>
      <c r="T866" s="87"/>
      <c r="U866" s="87"/>
      <c r="V866" s="87"/>
      <c r="W866" s="87"/>
    </row>
    <row r="867" spans="16:23" x14ac:dyDescent="0.2">
      <c r="P867" s="87"/>
      <c r="Q867" s="87"/>
      <c r="R867" s="87"/>
      <c r="S867" s="87"/>
      <c r="T867" s="87"/>
      <c r="U867" s="87"/>
      <c r="V867" s="87"/>
      <c r="W867" s="87"/>
    </row>
    <row r="868" spans="16:23" x14ac:dyDescent="0.2">
      <c r="P868" s="87"/>
      <c r="Q868" s="87"/>
      <c r="R868" s="87"/>
      <c r="S868" s="87"/>
      <c r="T868" s="87"/>
      <c r="U868" s="87"/>
      <c r="V868" s="87"/>
      <c r="W868" s="87"/>
    </row>
    <row r="869" spans="16:23" x14ac:dyDescent="0.2">
      <c r="P869" s="87"/>
      <c r="Q869" s="87"/>
      <c r="R869" s="87"/>
      <c r="S869" s="87"/>
      <c r="T869" s="87"/>
      <c r="U869" s="87"/>
      <c r="V869" s="87"/>
      <c r="W869" s="87"/>
    </row>
    <row r="870" spans="16:23" x14ac:dyDescent="0.2">
      <c r="P870" s="87"/>
      <c r="Q870" s="87"/>
      <c r="R870" s="87"/>
      <c r="S870" s="87"/>
      <c r="T870" s="87"/>
      <c r="U870" s="87"/>
      <c r="V870" s="87"/>
      <c r="W870" s="87"/>
    </row>
    <row r="871" spans="16:23" x14ac:dyDescent="0.2">
      <c r="P871" s="87"/>
      <c r="Q871" s="87"/>
      <c r="R871" s="87"/>
      <c r="S871" s="87"/>
      <c r="T871" s="87"/>
      <c r="U871" s="87"/>
      <c r="V871" s="87"/>
      <c r="W871" s="87"/>
    </row>
    <row r="872" spans="16:23" x14ac:dyDescent="0.2">
      <c r="P872" s="87"/>
      <c r="Q872" s="87"/>
      <c r="R872" s="87"/>
      <c r="S872" s="87"/>
      <c r="T872" s="87"/>
      <c r="U872" s="87"/>
      <c r="V872" s="87"/>
      <c r="W872" s="87"/>
    </row>
    <row r="873" spans="16:23" x14ac:dyDescent="0.2">
      <c r="P873" s="87"/>
      <c r="Q873" s="87"/>
      <c r="R873" s="87"/>
      <c r="S873" s="87"/>
      <c r="T873" s="87"/>
      <c r="U873" s="87"/>
      <c r="V873" s="87"/>
      <c r="W873" s="87"/>
    </row>
    <row r="874" spans="16:23" x14ac:dyDescent="0.2">
      <c r="P874" s="87"/>
      <c r="Q874" s="87"/>
      <c r="R874" s="87"/>
      <c r="S874" s="87"/>
      <c r="T874" s="87"/>
      <c r="U874" s="87"/>
      <c r="V874" s="87"/>
      <c r="W874" s="87"/>
    </row>
    <row r="875" spans="16:23" x14ac:dyDescent="0.2">
      <c r="P875" s="87"/>
      <c r="Q875" s="87"/>
      <c r="R875" s="87"/>
      <c r="S875" s="87"/>
      <c r="T875" s="87"/>
      <c r="U875" s="87"/>
      <c r="V875" s="87"/>
      <c r="W875" s="87"/>
    </row>
    <row r="876" spans="16:23" x14ac:dyDescent="0.2">
      <c r="P876" s="87"/>
      <c r="Q876" s="87"/>
      <c r="R876" s="87"/>
      <c r="S876" s="87"/>
      <c r="T876" s="87"/>
      <c r="U876" s="87"/>
      <c r="V876" s="87"/>
      <c r="W876" s="87"/>
    </row>
    <row r="877" spans="16:23" x14ac:dyDescent="0.2">
      <c r="P877" s="87"/>
      <c r="Q877" s="87"/>
      <c r="R877" s="87"/>
      <c r="S877" s="87"/>
      <c r="T877" s="87"/>
      <c r="U877" s="87"/>
      <c r="V877" s="87"/>
      <c r="W877" s="87"/>
    </row>
    <row r="878" spans="16:23" x14ac:dyDescent="0.2">
      <c r="P878" s="87"/>
      <c r="Q878" s="87"/>
      <c r="R878" s="87"/>
      <c r="S878" s="87"/>
      <c r="T878" s="87"/>
      <c r="U878" s="87"/>
      <c r="V878" s="87"/>
      <c r="W878" s="87"/>
    </row>
    <row r="879" spans="16:23" x14ac:dyDescent="0.2">
      <c r="P879" s="87"/>
      <c r="Q879" s="87"/>
      <c r="R879" s="87"/>
      <c r="S879" s="87"/>
      <c r="T879" s="87"/>
      <c r="U879" s="87"/>
      <c r="V879" s="87"/>
      <c r="W879" s="87"/>
    </row>
    <row r="880" spans="16:23" x14ac:dyDescent="0.2">
      <c r="P880" s="87"/>
      <c r="Q880" s="87"/>
      <c r="R880" s="87"/>
      <c r="S880" s="87"/>
      <c r="T880" s="87"/>
      <c r="U880" s="87"/>
      <c r="V880" s="87"/>
      <c r="W880" s="87"/>
    </row>
    <row r="881" spans="16:23" x14ac:dyDescent="0.2">
      <c r="P881" s="87"/>
      <c r="Q881" s="87"/>
      <c r="R881" s="87"/>
      <c r="S881" s="87"/>
      <c r="T881" s="87"/>
      <c r="U881" s="87"/>
      <c r="V881" s="87"/>
      <c r="W881" s="87"/>
    </row>
    <row r="882" spans="16:23" x14ac:dyDescent="0.2">
      <c r="P882" s="87"/>
      <c r="Q882" s="87"/>
      <c r="R882" s="87"/>
      <c r="S882" s="87"/>
      <c r="T882" s="87"/>
      <c r="U882" s="87"/>
      <c r="V882" s="87"/>
      <c r="W882" s="87"/>
    </row>
    <row r="883" spans="16:23" x14ac:dyDescent="0.2">
      <c r="P883" s="87"/>
      <c r="Q883" s="87"/>
      <c r="R883" s="87"/>
      <c r="S883" s="87"/>
      <c r="T883" s="87"/>
      <c r="U883" s="87"/>
      <c r="V883" s="87"/>
      <c r="W883" s="87"/>
    </row>
    <row r="884" spans="16:23" x14ac:dyDescent="0.2">
      <c r="P884" s="87"/>
      <c r="Q884" s="87"/>
      <c r="R884" s="87"/>
      <c r="S884" s="87"/>
      <c r="T884" s="87"/>
      <c r="U884" s="87"/>
      <c r="V884" s="87"/>
      <c r="W884" s="87"/>
    </row>
    <row r="885" spans="16:23" x14ac:dyDescent="0.2">
      <c r="P885" s="87"/>
      <c r="Q885" s="87"/>
      <c r="R885" s="87"/>
      <c r="S885" s="87"/>
      <c r="T885" s="87"/>
      <c r="U885" s="87"/>
      <c r="V885" s="87"/>
      <c r="W885" s="87"/>
    </row>
    <row r="886" spans="16:23" x14ac:dyDescent="0.2">
      <c r="P886" s="87"/>
      <c r="Q886" s="87"/>
      <c r="R886" s="87"/>
      <c r="S886" s="87"/>
      <c r="T886" s="87"/>
      <c r="U886" s="87"/>
      <c r="V886" s="87"/>
      <c r="W886" s="87"/>
    </row>
    <row r="887" spans="16:23" x14ac:dyDescent="0.2">
      <c r="P887" s="87"/>
      <c r="Q887" s="87"/>
      <c r="R887" s="87"/>
      <c r="S887" s="87"/>
      <c r="T887" s="87"/>
      <c r="U887" s="87"/>
      <c r="V887" s="87"/>
      <c r="W887" s="87"/>
    </row>
    <row r="888" spans="16:23" x14ac:dyDescent="0.2">
      <c r="P888" s="87"/>
      <c r="Q888" s="87"/>
      <c r="R888" s="87"/>
      <c r="S888" s="87"/>
      <c r="T888" s="87"/>
      <c r="U888" s="87"/>
      <c r="V888" s="87"/>
      <c r="W888" s="87"/>
    </row>
    <row r="889" spans="16:23" x14ac:dyDescent="0.2">
      <c r="P889" s="87"/>
      <c r="Q889" s="87"/>
      <c r="R889" s="87"/>
      <c r="S889" s="87"/>
      <c r="T889" s="87"/>
      <c r="U889" s="87"/>
      <c r="V889" s="87"/>
      <c r="W889" s="87"/>
    </row>
    <row r="890" spans="16:23" x14ac:dyDescent="0.2">
      <c r="P890" s="87"/>
      <c r="Q890" s="87"/>
      <c r="R890" s="87"/>
      <c r="S890" s="87"/>
      <c r="T890" s="87"/>
      <c r="U890" s="87"/>
      <c r="V890" s="87"/>
      <c r="W890" s="87"/>
    </row>
    <row r="891" spans="16:23" x14ac:dyDescent="0.2">
      <c r="P891" s="87"/>
      <c r="Q891" s="87"/>
      <c r="R891" s="87"/>
      <c r="S891" s="87"/>
      <c r="T891" s="87"/>
      <c r="U891" s="87"/>
      <c r="V891" s="87"/>
      <c r="W891" s="87"/>
    </row>
    <row r="892" spans="16:23" x14ac:dyDescent="0.2">
      <c r="P892" s="87"/>
      <c r="Q892" s="87"/>
      <c r="R892" s="87"/>
      <c r="S892" s="87"/>
      <c r="T892" s="87"/>
      <c r="U892" s="87"/>
      <c r="V892" s="87"/>
      <c r="W892" s="87"/>
    </row>
    <row r="893" spans="16:23" x14ac:dyDescent="0.2">
      <c r="P893" s="87"/>
      <c r="Q893" s="87"/>
      <c r="R893" s="87"/>
      <c r="S893" s="87"/>
      <c r="T893" s="87"/>
      <c r="U893" s="87"/>
      <c r="V893" s="87"/>
      <c r="W893" s="87"/>
    </row>
    <row r="894" spans="16:23" x14ac:dyDescent="0.2">
      <c r="P894" s="87"/>
      <c r="Q894" s="87"/>
      <c r="R894" s="87"/>
      <c r="S894" s="87"/>
      <c r="T894" s="87"/>
      <c r="U894" s="87"/>
      <c r="V894" s="87"/>
      <c r="W894" s="87"/>
    </row>
    <row r="895" spans="16:23" x14ac:dyDescent="0.2">
      <c r="P895" s="87"/>
      <c r="Q895" s="87"/>
      <c r="R895" s="87"/>
      <c r="S895" s="87"/>
      <c r="T895" s="87"/>
      <c r="U895" s="87"/>
      <c r="V895" s="87"/>
      <c r="W895" s="87"/>
    </row>
    <row r="896" spans="16:23" x14ac:dyDescent="0.2">
      <c r="P896" s="87"/>
      <c r="Q896" s="87"/>
      <c r="R896" s="87"/>
      <c r="S896" s="87"/>
      <c r="T896" s="87"/>
      <c r="U896" s="87"/>
      <c r="V896" s="87"/>
      <c r="W896" s="87"/>
    </row>
    <row r="897" spans="16:23" x14ac:dyDescent="0.2">
      <c r="P897" s="87"/>
      <c r="Q897" s="87"/>
      <c r="R897" s="87"/>
      <c r="S897" s="87"/>
      <c r="T897" s="87"/>
      <c r="U897" s="87"/>
      <c r="V897" s="87"/>
      <c r="W897" s="87"/>
    </row>
    <row r="898" spans="16:23" x14ac:dyDescent="0.2">
      <c r="P898" s="87"/>
      <c r="Q898" s="87"/>
      <c r="R898" s="87"/>
      <c r="S898" s="87"/>
      <c r="T898" s="87"/>
      <c r="U898" s="87"/>
      <c r="V898" s="87"/>
      <c r="W898" s="87"/>
    </row>
    <row r="899" spans="16:23" x14ac:dyDescent="0.2">
      <c r="P899" s="87"/>
      <c r="Q899" s="87"/>
      <c r="R899" s="87"/>
      <c r="S899" s="87"/>
      <c r="T899" s="87"/>
      <c r="U899" s="87"/>
      <c r="V899" s="87"/>
      <c r="W899" s="87"/>
    </row>
    <row r="900" spans="16:23" x14ac:dyDescent="0.2">
      <c r="P900" s="87"/>
      <c r="Q900" s="87"/>
      <c r="R900" s="87"/>
      <c r="S900" s="87"/>
      <c r="T900" s="87"/>
      <c r="U900" s="87"/>
      <c r="V900" s="87"/>
      <c r="W900" s="87"/>
    </row>
    <row r="901" spans="16:23" x14ac:dyDescent="0.2">
      <c r="P901" s="87"/>
      <c r="Q901" s="87"/>
      <c r="R901" s="87"/>
      <c r="S901" s="87"/>
      <c r="T901" s="87"/>
      <c r="U901" s="87"/>
      <c r="V901" s="87"/>
      <c r="W901" s="87"/>
    </row>
    <row r="902" spans="16:23" x14ac:dyDescent="0.2">
      <c r="P902" s="87"/>
      <c r="Q902" s="87"/>
      <c r="R902" s="87"/>
      <c r="S902" s="87"/>
      <c r="T902" s="87"/>
      <c r="U902" s="87"/>
      <c r="V902" s="87"/>
      <c r="W902" s="87"/>
    </row>
    <row r="903" spans="16:23" x14ac:dyDescent="0.2">
      <c r="P903" s="87"/>
      <c r="Q903" s="87"/>
      <c r="R903" s="87"/>
      <c r="S903" s="87"/>
      <c r="T903" s="87"/>
      <c r="U903" s="87"/>
      <c r="V903" s="87"/>
      <c r="W903" s="87"/>
    </row>
    <row r="904" spans="16:23" x14ac:dyDescent="0.2">
      <c r="P904" s="87"/>
      <c r="Q904" s="87"/>
      <c r="R904" s="87"/>
      <c r="S904" s="87"/>
      <c r="T904" s="87"/>
      <c r="U904" s="87"/>
      <c r="V904" s="87"/>
      <c r="W904" s="87"/>
    </row>
    <row r="905" spans="16:23" x14ac:dyDescent="0.2">
      <c r="P905" s="87"/>
      <c r="Q905" s="87"/>
      <c r="R905" s="87"/>
      <c r="S905" s="87"/>
      <c r="T905" s="87"/>
      <c r="U905" s="87"/>
      <c r="V905" s="87"/>
      <c r="W905" s="87"/>
    </row>
    <row r="906" spans="16:23" x14ac:dyDescent="0.2">
      <c r="P906" s="87"/>
      <c r="Q906" s="87"/>
      <c r="R906" s="87"/>
      <c r="S906" s="87"/>
      <c r="T906" s="87"/>
      <c r="U906" s="87"/>
      <c r="V906" s="87"/>
      <c r="W906" s="87"/>
    </row>
    <row r="907" spans="16:23" x14ac:dyDescent="0.2">
      <c r="P907" s="87"/>
      <c r="Q907" s="87"/>
      <c r="R907" s="87"/>
      <c r="S907" s="87"/>
      <c r="T907" s="87"/>
      <c r="U907" s="87"/>
      <c r="V907" s="87"/>
      <c r="W907" s="87"/>
    </row>
    <row r="908" spans="16:23" x14ac:dyDescent="0.2">
      <c r="P908" s="87"/>
      <c r="Q908" s="87"/>
      <c r="R908" s="87"/>
      <c r="S908" s="87"/>
      <c r="T908" s="87"/>
      <c r="U908" s="87"/>
      <c r="V908" s="87"/>
      <c r="W908" s="87"/>
    </row>
    <row r="909" spans="16:23" x14ac:dyDescent="0.2">
      <c r="P909" s="87"/>
      <c r="Q909" s="87"/>
      <c r="R909" s="87"/>
      <c r="S909" s="87"/>
      <c r="T909" s="87"/>
      <c r="U909" s="87"/>
      <c r="V909" s="87"/>
      <c r="W909" s="87"/>
    </row>
    <row r="910" spans="16:23" x14ac:dyDescent="0.2">
      <c r="P910" s="87"/>
      <c r="Q910" s="87"/>
      <c r="R910" s="87"/>
      <c r="S910" s="87"/>
      <c r="T910" s="87"/>
      <c r="U910" s="87"/>
      <c r="V910" s="87"/>
      <c r="W910" s="87"/>
    </row>
    <row r="911" spans="16:23" x14ac:dyDescent="0.2">
      <c r="P911" s="87"/>
      <c r="Q911" s="87"/>
      <c r="R911" s="87"/>
      <c r="S911" s="87"/>
      <c r="T911" s="87"/>
      <c r="U911" s="87"/>
      <c r="V911" s="87"/>
      <c r="W911" s="87"/>
    </row>
    <row r="912" spans="16:23" x14ac:dyDescent="0.2">
      <c r="P912" s="87"/>
      <c r="Q912" s="87"/>
      <c r="R912" s="87"/>
      <c r="S912" s="87"/>
      <c r="T912" s="87"/>
      <c r="U912" s="87"/>
      <c r="V912" s="87"/>
      <c r="W912" s="87"/>
    </row>
    <row r="913" spans="16:23" x14ac:dyDescent="0.2">
      <c r="P913" s="87"/>
      <c r="Q913" s="87"/>
      <c r="R913" s="87"/>
      <c r="S913" s="87"/>
      <c r="T913" s="87"/>
      <c r="U913" s="87"/>
      <c r="V913" s="87"/>
      <c r="W913" s="87"/>
    </row>
    <row r="914" spans="16:23" x14ac:dyDescent="0.2">
      <c r="P914" s="87"/>
      <c r="Q914" s="87"/>
      <c r="R914" s="87"/>
      <c r="S914" s="87"/>
      <c r="T914" s="87"/>
      <c r="U914" s="87"/>
      <c r="V914" s="87"/>
      <c r="W914" s="87"/>
    </row>
    <row r="915" spans="16:23" x14ac:dyDescent="0.2">
      <c r="P915" s="87"/>
      <c r="Q915" s="87"/>
      <c r="R915" s="87"/>
      <c r="S915" s="87"/>
      <c r="T915" s="87"/>
      <c r="U915" s="87"/>
      <c r="V915" s="87"/>
      <c r="W915" s="87"/>
    </row>
    <row r="916" spans="16:23" x14ac:dyDescent="0.2">
      <c r="P916" s="87"/>
      <c r="Q916" s="87"/>
      <c r="R916" s="87"/>
      <c r="S916" s="87"/>
      <c r="T916" s="87"/>
      <c r="U916" s="87"/>
      <c r="V916" s="87"/>
      <c r="W916" s="87"/>
    </row>
    <row r="917" spans="16:23" x14ac:dyDescent="0.2">
      <c r="P917" s="87"/>
      <c r="Q917" s="87"/>
      <c r="R917" s="87"/>
      <c r="S917" s="87"/>
      <c r="T917" s="87"/>
      <c r="U917" s="87"/>
      <c r="V917" s="87"/>
      <c r="W917" s="87"/>
    </row>
    <row r="918" spans="16:23" x14ac:dyDescent="0.2">
      <c r="P918" s="87"/>
      <c r="Q918" s="87"/>
      <c r="R918" s="87"/>
      <c r="S918" s="87"/>
      <c r="T918" s="87"/>
      <c r="U918" s="87"/>
      <c r="V918" s="87"/>
      <c r="W918" s="87"/>
    </row>
    <row r="919" spans="16:23" x14ac:dyDescent="0.2">
      <c r="P919" s="87"/>
      <c r="Q919" s="87"/>
      <c r="R919" s="87"/>
      <c r="S919" s="87"/>
      <c r="T919" s="87"/>
      <c r="U919" s="87"/>
      <c r="V919" s="87"/>
      <c r="W919" s="87"/>
    </row>
    <row r="920" spans="16:23" x14ac:dyDescent="0.2">
      <c r="P920" s="87"/>
      <c r="Q920" s="87"/>
      <c r="R920" s="87"/>
      <c r="S920" s="87"/>
      <c r="T920" s="87"/>
      <c r="U920" s="87"/>
      <c r="V920" s="87"/>
      <c r="W920" s="87"/>
    </row>
    <row r="921" spans="16:23" x14ac:dyDescent="0.2">
      <c r="P921" s="87"/>
      <c r="Q921" s="87"/>
      <c r="R921" s="87"/>
      <c r="S921" s="87"/>
      <c r="T921" s="87"/>
      <c r="U921" s="87"/>
      <c r="V921" s="87"/>
      <c r="W921" s="87"/>
    </row>
    <row r="922" spans="16:23" x14ac:dyDescent="0.2">
      <c r="P922" s="87"/>
      <c r="Q922" s="87"/>
      <c r="R922" s="87"/>
      <c r="S922" s="87"/>
      <c r="T922" s="87"/>
      <c r="U922" s="87"/>
      <c r="V922" s="87"/>
      <c r="W922" s="87"/>
    </row>
    <row r="923" spans="16:23" x14ac:dyDescent="0.2">
      <c r="P923" s="87"/>
      <c r="Q923" s="87"/>
      <c r="R923" s="87"/>
      <c r="S923" s="87"/>
      <c r="T923" s="87"/>
      <c r="U923" s="87"/>
      <c r="V923" s="87"/>
      <c r="W923" s="87"/>
    </row>
    <row r="924" spans="16:23" x14ac:dyDescent="0.2">
      <c r="P924" s="87"/>
      <c r="Q924" s="87"/>
      <c r="R924" s="87"/>
      <c r="S924" s="87"/>
      <c r="T924" s="87"/>
      <c r="U924" s="87"/>
      <c r="V924" s="87"/>
      <c r="W924" s="87"/>
    </row>
    <row r="925" spans="16:23" x14ac:dyDescent="0.2">
      <c r="P925" s="87"/>
      <c r="Q925" s="87"/>
      <c r="R925" s="87"/>
      <c r="S925" s="87"/>
      <c r="T925" s="87"/>
      <c r="U925" s="87"/>
      <c r="V925" s="87"/>
      <c r="W925" s="87"/>
    </row>
    <row r="926" spans="16:23" x14ac:dyDescent="0.2">
      <c r="P926" s="87"/>
      <c r="Q926" s="87"/>
      <c r="R926" s="87"/>
      <c r="S926" s="87"/>
      <c r="T926" s="87"/>
      <c r="U926" s="87"/>
      <c r="V926" s="87"/>
      <c r="W926" s="87"/>
    </row>
    <row r="927" spans="16:23" x14ac:dyDescent="0.2">
      <c r="P927" s="87"/>
      <c r="Q927" s="87"/>
      <c r="R927" s="87"/>
      <c r="S927" s="87"/>
      <c r="T927" s="87"/>
      <c r="U927" s="87"/>
      <c r="V927" s="87"/>
      <c r="W927" s="87"/>
    </row>
    <row r="928" spans="16:23" x14ac:dyDescent="0.2">
      <c r="P928" s="87"/>
      <c r="Q928" s="87"/>
      <c r="R928" s="87"/>
      <c r="S928" s="87"/>
      <c r="T928" s="87"/>
      <c r="U928" s="87"/>
      <c r="V928" s="87"/>
      <c r="W928" s="87"/>
    </row>
    <row r="929" spans="16:23" x14ac:dyDescent="0.2">
      <c r="P929" s="87"/>
      <c r="Q929" s="87"/>
      <c r="R929" s="87"/>
      <c r="S929" s="87"/>
      <c r="T929" s="87"/>
      <c r="U929" s="87"/>
      <c r="V929" s="87"/>
      <c r="W929" s="87"/>
    </row>
    <row r="930" spans="16:23" x14ac:dyDescent="0.2">
      <c r="P930" s="87"/>
      <c r="Q930" s="87"/>
      <c r="R930" s="87"/>
      <c r="S930" s="87"/>
      <c r="T930" s="87"/>
      <c r="U930" s="87"/>
      <c r="V930" s="87"/>
      <c r="W930" s="87"/>
    </row>
    <row r="931" spans="16:23" x14ac:dyDescent="0.2">
      <c r="P931" s="87"/>
      <c r="Q931" s="87"/>
      <c r="R931" s="87"/>
      <c r="S931" s="87"/>
      <c r="T931" s="87"/>
      <c r="U931" s="87"/>
      <c r="V931" s="87"/>
      <c r="W931" s="87"/>
    </row>
    <row r="932" spans="16:23" x14ac:dyDescent="0.2">
      <c r="P932" s="87"/>
      <c r="Q932" s="87"/>
      <c r="R932" s="87"/>
      <c r="S932" s="87"/>
      <c r="T932" s="87"/>
      <c r="U932" s="87"/>
      <c r="V932" s="87"/>
      <c r="W932" s="87"/>
    </row>
    <row r="933" spans="16:23" x14ac:dyDescent="0.2">
      <c r="P933" s="87"/>
      <c r="Q933" s="87"/>
      <c r="R933" s="87"/>
      <c r="S933" s="87"/>
      <c r="T933" s="87"/>
      <c r="U933" s="87"/>
      <c r="V933" s="87"/>
      <c r="W933" s="87"/>
    </row>
    <row r="934" spans="16:23" x14ac:dyDescent="0.2">
      <c r="P934" s="87"/>
      <c r="Q934" s="87"/>
      <c r="R934" s="87"/>
      <c r="S934" s="87"/>
      <c r="T934" s="87"/>
      <c r="U934" s="87"/>
      <c r="V934" s="87"/>
      <c r="W934" s="87"/>
    </row>
    <row r="935" spans="16:23" x14ac:dyDescent="0.2">
      <c r="P935" s="87"/>
      <c r="Q935" s="87"/>
      <c r="R935" s="87"/>
      <c r="S935" s="87"/>
      <c r="T935" s="87"/>
      <c r="U935" s="87"/>
      <c r="V935" s="87"/>
      <c r="W935" s="87"/>
    </row>
    <row r="936" spans="16:23" x14ac:dyDescent="0.2">
      <c r="P936" s="87"/>
      <c r="Q936" s="87"/>
      <c r="R936" s="87"/>
      <c r="S936" s="87"/>
      <c r="T936" s="87"/>
      <c r="U936" s="87"/>
      <c r="V936" s="87"/>
      <c r="W936" s="87"/>
    </row>
    <row r="937" spans="16:23" x14ac:dyDescent="0.2">
      <c r="P937" s="87"/>
      <c r="Q937" s="87"/>
      <c r="R937" s="87"/>
      <c r="S937" s="87"/>
      <c r="T937" s="87"/>
      <c r="U937" s="87"/>
      <c r="V937" s="87"/>
      <c r="W937" s="87"/>
    </row>
    <row r="938" spans="16:23" x14ac:dyDescent="0.2">
      <c r="P938" s="87"/>
      <c r="Q938" s="87"/>
      <c r="R938" s="87"/>
      <c r="S938" s="87"/>
      <c r="T938" s="87"/>
      <c r="U938" s="87"/>
      <c r="V938" s="87"/>
      <c r="W938" s="87"/>
    </row>
    <row r="939" spans="16:23" x14ac:dyDescent="0.2">
      <c r="P939" s="87"/>
      <c r="Q939" s="87"/>
      <c r="R939" s="87"/>
      <c r="S939" s="87"/>
      <c r="T939" s="87"/>
      <c r="U939" s="87"/>
      <c r="V939" s="87"/>
      <c r="W939" s="87"/>
    </row>
    <row r="940" spans="16:23" x14ac:dyDescent="0.2">
      <c r="P940" s="87"/>
      <c r="Q940" s="87"/>
      <c r="R940" s="87"/>
      <c r="S940" s="87"/>
      <c r="T940" s="87"/>
      <c r="U940" s="87"/>
      <c r="V940" s="87"/>
      <c r="W940" s="87"/>
    </row>
    <row r="941" spans="16:23" x14ac:dyDescent="0.2">
      <c r="P941" s="87"/>
      <c r="Q941" s="87"/>
      <c r="R941" s="87"/>
      <c r="S941" s="87"/>
      <c r="T941" s="87"/>
      <c r="U941" s="87"/>
      <c r="V941" s="87"/>
      <c r="W941" s="87"/>
    </row>
    <row r="942" spans="16:23" x14ac:dyDescent="0.2">
      <c r="P942" s="87"/>
      <c r="Q942" s="87"/>
      <c r="R942" s="87"/>
      <c r="S942" s="87"/>
      <c r="T942" s="87"/>
      <c r="U942" s="87"/>
      <c r="V942" s="87"/>
      <c r="W942" s="87"/>
    </row>
    <row r="943" spans="16:23" x14ac:dyDescent="0.2">
      <c r="P943" s="87"/>
      <c r="Q943" s="87"/>
      <c r="R943" s="87"/>
      <c r="S943" s="87"/>
      <c r="T943" s="87"/>
      <c r="U943" s="87"/>
      <c r="V943" s="87"/>
      <c r="W943" s="87"/>
    </row>
    <row r="944" spans="16:23" x14ac:dyDescent="0.2">
      <c r="P944" s="87"/>
      <c r="Q944" s="87"/>
      <c r="R944" s="87"/>
      <c r="S944" s="87"/>
      <c r="T944" s="87"/>
      <c r="U944" s="87"/>
      <c r="V944" s="87"/>
      <c r="W944" s="87"/>
    </row>
    <row r="945" spans="16:23" x14ac:dyDescent="0.2">
      <c r="P945" s="87"/>
      <c r="Q945" s="87"/>
      <c r="R945" s="87"/>
      <c r="S945" s="87"/>
      <c r="T945" s="87"/>
      <c r="U945" s="87"/>
      <c r="V945" s="87"/>
      <c r="W945" s="87"/>
    </row>
    <row r="946" spans="16:23" x14ac:dyDescent="0.2">
      <c r="P946" s="87"/>
      <c r="Q946" s="87"/>
      <c r="R946" s="87"/>
      <c r="S946" s="87"/>
      <c r="T946" s="87"/>
      <c r="U946" s="87"/>
      <c r="V946" s="87"/>
      <c r="W946" s="87"/>
    </row>
    <row r="947" spans="16:23" x14ac:dyDescent="0.2">
      <c r="P947" s="87"/>
      <c r="Q947" s="87"/>
      <c r="R947" s="87"/>
      <c r="S947" s="87"/>
      <c r="T947" s="87"/>
      <c r="U947" s="87"/>
      <c r="V947" s="87"/>
      <c r="W947" s="87"/>
    </row>
    <row r="948" spans="16:23" x14ac:dyDescent="0.2">
      <c r="P948" s="87"/>
      <c r="Q948" s="87"/>
      <c r="R948" s="87"/>
      <c r="S948" s="87"/>
      <c r="T948" s="87"/>
      <c r="U948" s="87"/>
      <c r="V948" s="87"/>
      <c r="W948" s="87"/>
    </row>
    <row r="949" spans="16:23" x14ac:dyDescent="0.2">
      <c r="P949" s="87"/>
      <c r="Q949" s="87"/>
      <c r="R949" s="87"/>
      <c r="S949" s="87"/>
      <c r="T949" s="87"/>
      <c r="U949" s="87"/>
      <c r="V949" s="87"/>
      <c r="W949" s="87"/>
    </row>
    <row r="950" spans="16:23" x14ac:dyDescent="0.2">
      <c r="P950" s="87"/>
      <c r="Q950" s="87"/>
      <c r="R950" s="87"/>
      <c r="S950" s="87"/>
      <c r="T950" s="87"/>
      <c r="U950" s="87"/>
      <c r="V950" s="87"/>
      <c r="W950" s="87"/>
    </row>
    <row r="951" spans="16:23" x14ac:dyDescent="0.2">
      <c r="P951" s="87"/>
      <c r="Q951" s="87"/>
      <c r="R951" s="87"/>
      <c r="S951" s="87"/>
      <c r="T951" s="87"/>
      <c r="U951" s="87"/>
      <c r="V951" s="87"/>
      <c r="W951" s="87"/>
    </row>
    <row r="952" spans="16:23" x14ac:dyDescent="0.2">
      <c r="P952" s="87"/>
      <c r="Q952" s="87"/>
      <c r="R952" s="87"/>
      <c r="S952" s="87"/>
      <c r="T952" s="87"/>
      <c r="U952" s="87"/>
      <c r="V952" s="87"/>
      <c r="W952" s="87"/>
    </row>
    <row r="953" spans="16:23" x14ac:dyDescent="0.2">
      <c r="P953" s="87"/>
      <c r="Q953" s="87"/>
      <c r="R953" s="87"/>
      <c r="S953" s="87"/>
      <c r="T953" s="87"/>
      <c r="U953" s="87"/>
      <c r="V953" s="87"/>
      <c r="W953" s="87"/>
    </row>
    <row r="954" spans="16:23" x14ac:dyDescent="0.2">
      <c r="P954" s="87"/>
      <c r="Q954" s="87"/>
      <c r="R954" s="87"/>
      <c r="S954" s="87"/>
      <c r="T954" s="87"/>
      <c r="U954" s="87"/>
      <c r="V954" s="87"/>
      <c r="W954" s="87"/>
    </row>
    <row r="955" spans="16:23" x14ac:dyDescent="0.2">
      <c r="P955" s="87"/>
      <c r="Q955" s="87"/>
      <c r="R955" s="87"/>
      <c r="S955" s="87"/>
      <c r="T955" s="87"/>
      <c r="U955" s="87"/>
      <c r="V955" s="87"/>
      <c r="W955" s="87"/>
    </row>
    <row r="956" spans="16:23" x14ac:dyDescent="0.2">
      <c r="P956" s="87"/>
      <c r="Q956" s="87"/>
      <c r="R956" s="87"/>
      <c r="S956" s="87"/>
      <c r="T956" s="87"/>
      <c r="U956" s="87"/>
      <c r="V956" s="87"/>
      <c r="W956" s="87"/>
    </row>
    <row r="957" spans="16:23" x14ac:dyDescent="0.2">
      <c r="P957" s="87"/>
      <c r="Q957" s="87"/>
      <c r="R957" s="87"/>
      <c r="S957" s="87"/>
      <c r="T957" s="87"/>
      <c r="U957" s="87"/>
      <c r="V957" s="87"/>
      <c r="W957" s="87"/>
    </row>
    <row r="958" spans="16:23" x14ac:dyDescent="0.2">
      <c r="P958" s="87"/>
      <c r="Q958" s="87"/>
      <c r="R958" s="87"/>
      <c r="S958" s="87"/>
      <c r="T958" s="87"/>
      <c r="U958" s="87"/>
      <c r="V958" s="87"/>
      <c r="W958" s="87"/>
    </row>
    <row r="959" spans="16:23" x14ac:dyDescent="0.2">
      <c r="P959" s="87"/>
      <c r="Q959" s="87"/>
      <c r="R959" s="87"/>
      <c r="S959" s="87"/>
      <c r="T959" s="87"/>
      <c r="U959" s="87"/>
      <c r="V959" s="87"/>
      <c r="W959" s="87"/>
    </row>
    <row r="960" spans="16:23" x14ac:dyDescent="0.2">
      <c r="P960" s="87"/>
      <c r="Q960" s="87"/>
      <c r="R960" s="87"/>
      <c r="S960" s="87"/>
      <c r="T960" s="87"/>
      <c r="U960" s="87"/>
      <c r="V960" s="87"/>
      <c r="W960" s="87"/>
    </row>
    <row r="961" spans="16:23" x14ac:dyDescent="0.2">
      <c r="P961" s="87"/>
      <c r="Q961" s="87"/>
      <c r="R961" s="87"/>
      <c r="S961" s="87"/>
      <c r="T961" s="87"/>
      <c r="U961" s="87"/>
      <c r="V961" s="87"/>
      <c r="W961" s="87"/>
    </row>
    <row r="962" spans="16:23" x14ac:dyDescent="0.2">
      <c r="P962" s="87"/>
      <c r="Q962" s="87"/>
      <c r="R962" s="87"/>
      <c r="S962" s="87"/>
      <c r="T962" s="87"/>
      <c r="U962" s="87"/>
      <c r="V962" s="87"/>
      <c r="W962" s="87"/>
    </row>
    <row r="963" spans="16:23" x14ac:dyDescent="0.2">
      <c r="P963" s="87"/>
      <c r="Q963" s="87"/>
      <c r="R963" s="87"/>
      <c r="S963" s="87"/>
      <c r="T963" s="87"/>
      <c r="U963" s="87"/>
      <c r="V963" s="87"/>
      <c r="W963" s="87"/>
    </row>
    <row r="964" spans="16:23" x14ac:dyDescent="0.2">
      <c r="P964" s="87"/>
      <c r="Q964" s="87"/>
      <c r="R964" s="87"/>
      <c r="S964" s="87"/>
      <c r="T964" s="87"/>
      <c r="U964" s="87"/>
      <c r="V964" s="87"/>
      <c r="W964" s="87"/>
    </row>
    <row r="965" spans="16:23" x14ac:dyDescent="0.2">
      <c r="P965" s="87"/>
      <c r="Q965" s="87"/>
      <c r="R965" s="87"/>
      <c r="S965" s="87"/>
      <c r="T965" s="87"/>
      <c r="U965" s="87"/>
      <c r="V965" s="87"/>
      <c r="W965" s="87"/>
    </row>
    <row r="966" spans="16:23" x14ac:dyDescent="0.2">
      <c r="P966" s="87"/>
      <c r="Q966" s="87"/>
      <c r="R966" s="87"/>
      <c r="S966" s="87"/>
      <c r="T966" s="87"/>
      <c r="U966" s="87"/>
      <c r="V966" s="87"/>
      <c r="W966" s="87"/>
    </row>
    <row r="967" spans="16:23" x14ac:dyDescent="0.2">
      <c r="P967" s="87"/>
      <c r="Q967" s="87"/>
      <c r="R967" s="87"/>
      <c r="S967" s="87"/>
      <c r="T967" s="87"/>
      <c r="U967" s="87"/>
      <c r="V967" s="87"/>
      <c r="W967" s="87"/>
    </row>
    <row r="968" spans="16:23" x14ac:dyDescent="0.2">
      <c r="P968" s="87"/>
      <c r="Q968" s="87"/>
      <c r="R968" s="87"/>
      <c r="S968" s="87"/>
      <c r="T968" s="87"/>
      <c r="U968" s="87"/>
      <c r="V968" s="87"/>
      <c r="W968" s="87"/>
    </row>
    <row r="969" spans="16:23" x14ac:dyDescent="0.2">
      <c r="P969" s="87"/>
      <c r="Q969" s="87"/>
      <c r="R969" s="87"/>
      <c r="S969" s="87"/>
      <c r="T969" s="87"/>
      <c r="U969" s="87"/>
      <c r="V969" s="87"/>
      <c r="W969" s="87"/>
    </row>
    <row r="970" spans="16:23" x14ac:dyDescent="0.2">
      <c r="P970" s="87"/>
      <c r="Q970" s="87"/>
      <c r="R970" s="87"/>
      <c r="S970" s="87"/>
      <c r="T970" s="87"/>
      <c r="U970" s="87"/>
      <c r="V970" s="87"/>
      <c r="W970" s="87"/>
    </row>
    <row r="971" spans="16:23" x14ac:dyDescent="0.2">
      <c r="P971" s="87"/>
      <c r="Q971" s="87"/>
      <c r="R971" s="87"/>
      <c r="S971" s="87"/>
      <c r="T971" s="87"/>
      <c r="U971" s="87"/>
      <c r="V971" s="87"/>
      <c r="W971" s="87"/>
    </row>
    <row r="972" spans="16:23" x14ac:dyDescent="0.2">
      <c r="P972" s="87"/>
      <c r="Q972" s="87"/>
      <c r="R972" s="87"/>
      <c r="S972" s="87"/>
      <c r="T972" s="87"/>
      <c r="U972" s="87"/>
      <c r="V972" s="87"/>
      <c r="W972" s="87"/>
    </row>
    <row r="973" spans="16:23" x14ac:dyDescent="0.2">
      <c r="P973" s="87"/>
      <c r="Q973" s="87"/>
      <c r="R973" s="87"/>
      <c r="S973" s="87"/>
      <c r="T973" s="87"/>
      <c r="U973" s="87"/>
      <c r="V973" s="87"/>
      <c r="W973" s="87"/>
    </row>
    <row r="974" spans="16:23" x14ac:dyDescent="0.2">
      <c r="P974" s="87"/>
      <c r="Q974" s="87"/>
      <c r="R974" s="87"/>
      <c r="S974" s="87"/>
      <c r="T974" s="87"/>
      <c r="U974" s="87"/>
      <c r="V974" s="87"/>
      <c r="W974" s="87"/>
    </row>
    <row r="975" spans="16:23" x14ac:dyDescent="0.2">
      <c r="P975" s="87"/>
      <c r="Q975" s="87"/>
      <c r="R975" s="87"/>
      <c r="S975" s="87"/>
      <c r="T975" s="87"/>
      <c r="U975" s="87"/>
      <c r="V975" s="87"/>
      <c r="W975" s="87"/>
    </row>
    <row r="976" spans="16:23" x14ac:dyDescent="0.2">
      <c r="P976" s="87"/>
      <c r="Q976" s="87"/>
      <c r="R976" s="87"/>
      <c r="S976" s="87"/>
      <c r="T976" s="87"/>
      <c r="U976" s="87"/>
      <c r="V976" s="87"/>
      <c r="W976" s="87"/>
    </row>
    <row r="977" spans="16:23" x14ac:dyDescent="0.2">
      <c r="P977" s="87"/>
      <c r="Q977" s="87"/>
      <c r="R977" s="87"/>
      <c r="S977" s="87"/>
      <c r="T977" s="87"/>
      <c r="U977" s="87"/>
      <c r="V977" s="87"/>
      <c r="W977" s="87"/>
    </row>
    <row r="978" spans="16:23" x14ac:dyDescent="0.2">
      <c r="P978" s="87"/>
      <c r="Q978" s="87"/>
      <c r="R978" s="87"/>
      <c r="S978" s="87"/>
      <c r="T978" s="87"/>
      <c r="U978" s="87"/>
      <c r="V978" s="87"/>
      <c r="W978" s="87"/>
    </row>
    <row r="979" spans="16:23" x14ac:dyDescent="0.2">
      <c r="P979" s="87"/>
      <c r="Q979" s="87"/>
      <c r="R979" s="87"/>
      <c r="S979" s="87"/>
      <c r="T979" s="87"/>
      <c r="U979" s="87"/>
      <c r="V979" s="87"/>
      <c r="W979" s="87"/>
    </row>
    <row r="980" spans="16:23" x14ac:dyDescent="0.2">
      <c r="P980" s="87"/>
      <c r="Q980" s="87"/>
      <c r="R980" s="87"/>
      <c r="S980" s="87"/>
      <c r="T980" s="87"/>
      <c r="U980" s="87"/>
      <c r="V980" s="87"/>
      <c r="W980" s="87"/>
    </row>
    <row r="981" spans="16:23" x14ac:dyDescent="0.2">
      <c r="P981" s="87"/>
      <c r="Q981" s="87"/>
      <c r="R981" s="87"/>
      <c r="S981" s="87"/>
      <c r="T981" s="87"/>
      <c r="U981" s="87"/>
      <c r="V981" s="87"/>
      <c r="W981" s="87"/>
    </row>
    <row r="982" spans="16:23" x14ac:dyDescent="0.2">
      <c r="P982" s="87"/>
      <c r="Q982" s="87"/>
      <c r="R982" s="87"/>
      <c r="S982" s="87"/>
      <c r="T982" s="87"/>
      <c r="U982" s="87"/>
      <c r="V982" s="87"/>
      <c r="W982" s="87"/>
    </row>
    <row r="983" spans="16:23" x14ac:dyDescent="0.2">
      <c r="P983" s="87"/>
      <c r="Q983" s="87"/>
      <c r="R983" s="87"/>
      <c r="S983" s="87"/>
      <c r="T983" s="87"/>
      <c r="U983" s="87"/>
      <c r="V983" s="87"/>
      <c r="W983" s="87"/>
    </row>
    <row r="984" spans="16:23" x14ac:dyDescent="0.2">
      <c r="P984" s="87"/>
      <c r="Q984" s="87"/>
      <c r="R984" s="87"/>
      <c r="S984" s="87"/>
      <c r="T984" s="87"/>
      <c r="U984" s="87"/>
      <c r="V984" s="87"/>
      <c r="W984" s="87"/>
    </row>
    <row r="985" spans="16:23" x14ac:dyDescent="0.2">
      <c r="P985" s="87"/>
      <c r="Q985" s="87"/>
      <c r="R985" s="87"/>
      <c r="S985" s="87"/>
      <c r="T985" s="87"/>
      <c r="U985" s="87"/>
      <c r="V985" s="87"/>
      <c r="W985" s="87"/>
    </row>
    <row r="986" spans="16:23" x14ac:dyDescent="0.2">
      <c r="P986" s="87"/>
      <c r="Q986" s="87"/>
      <c r="R986" s="87"/>
      <c r="S986" s="87"/>
      <c r="T986" s="87"/>
      <c r="U986" s="87"/>
      <c r="V986" s="87"/>
      <c r="W986" s="87"/>
    </row>
    <row r="987" spans="16:23" x14ac:dyDescent="0.2">
      <c r="P987" s="87"/>
      <c r="Q987" s="87"/>
      <c r="R987" s="87"/>
      <c r="S987" s="87"/>
      <c r="T987" s="87"/>
      <c r="U987" s="87"/>
      <c r="V987" s="87"/>
      <c r="W987" s="87"/>
    </row>
    <row r="988" spans="16:23" x14ac:dyDescent="0.2">
      <c r="P988" s="87"/>
      <c r="Q988" s="87"/>
      <c r="R988" s="87"/>
      <c r="S988" s="87"/>
      <c r="T988" s="87"/>
      <c r="U988" s="87"/>
      <c r="V988" s="87"/>
      <c r="W988" s="87"/>
    </row>
    <row r="989" spans="16:23" x14ac:dyDescent="0.2">
      <c r="P989" s="87"/>
      <c r="Q989" s="87"/>
      <c r="R989" s="87"/>
      <c r="S989" s="87"/>
      <c r="T989" s="87"/>
      <c r="U989" s="87"/>
      <c r="V989" s="87"/>
      <c r="W989" s="87"/>
    </row>
    <row r="990" spans="16:23" x14ac:dyDescent="0.2">
      <c r="P990" s="87"/>
      <c r="Q990" s="87"/>
      <c r="R990" s="87"/>
      <c r="S990" s="87"/>
      <c r="T990" s="87"/>
      <c r="U990" s="87"/>
      <c r="V990" s="87"/>
      <c r="W990" s="87"/>
    </row>
    <row r="991" spans="16:23" x14ac:dyDescent="0.2">
      <c r="P991" s="87"/>
      <c r="Q991" s="87"/>
      <c r="R991" s="87"/>
      <c r="S991" s="87"/>
      <c r="T991" s="87"/>
      <c r="U991" s="87"/>
      <c r="V991" s="87"/>
      <c r="W991" s="87"/>
    </row>
    <row r="992" spans="16:23" x14ac:dyDescent="0.2">
      <c r="P992" s="87"/>
      <c r="Q992" s="87"/>
      <c r="R992" s="87"/>
      <c r="S992" s="87"/>
      <c r="T992" s="87"/>
      <c r="U992" s="87"/>
      <c r="V992" s="87"/>
      <c r="W992" s="87"/>
    </row>
    <row r="993" spans="16:23" x14ac:dyDescent="0.2">
      <c r="P993" s="87"/>
      <c r="Q993" s="87"/>
      <c r="R993" s="87"/>
      <c r="S993" s="87"/>
      <c r="T993" s="87"/>
      <c r="U993" s="87"/>
      <c r="V993" s="87"/>
      <c r="W993" s="87"/>
    </row>
    <row r="994" spans="16:23" x14ac:dyDescent="0.2">
      <c r="P994" s="87"/>
      <c r="Q994" s="87"/>
      <c r="R994" s="87"/>
      <c r="S994" s="87"/>
      <c r="T994" s="87"/>
      <c r="U994" s="87"/>
      <c r="V994" s="87"/>
      <c r="W994" s="87"/>
    </row>
    <row r="995" spans="16:23" x14ac:dyDescent="0.2">
      <c r="P995" s="87"/>
      <c r="Q995" s="87"/>
      <c r="R995" s="87"/>
      <c r="S995" s="87"/>
      <c r="T995" s="87"/>
      <c r="U995" s="87"/>
      <c r="V995" s="87"/>
      <c r="W995" s="87"/>
    </row>
    <row r="996" spans="16:23" x14ac:dyDescent="0.2">
      <c r="P996" s="87"/>
      <c r="Q996" s="87"/>
      <c r="R996" s="87"/>
      <c r="S996" s="87"/>
      <c r="T996" s="87"/>
      <c r="U996" s="87"/>
      <c r="V996" s="87"/>
      <c r="W996" s="87"/>
    </row>
    <row r="997" spans="16:23" x14ac:dyDescent="0.2">
      <c r="P997" s="87"/>
      <c r="Q997" s="87"/>
      <c r="R997" s="87"/>
      <c r="S997" s="87"/>
      <c r="T997" s="87"/>
      <c r="U997" s="87"/>
      <c r="V997" s="87"/>
      <c r="W997" s="87"/>
    </row>
    <row r="998" spans="16:23" x14ac:dyDescent="0.2">
      <c r="P998" s="87"/>
      <c r="Q998" s="87"/>
      <c r="R998" s="87"/>
      <c r="S998" s="87"/>
      <c r="T998" s="87"/>
      <c r="U998" s="87"/>
      <c r="V998" s="87"/>
      <c r="W998" s="87"/>
    </row>
    <row r="999" spans="16:23" x14ac:dyDescent="0.2">
      <c r="P999" s="87"/>
      <c r="Q999" s="87"/>
      <c r="R999" s="87"/>
      <c r="S999" s="87"/>
      <c r="T999" s="87"/>
      <c r="U999" s="87"/>
      <c r="V999" s="87"/>
      <c r="W999" s="87"/>
    </row>
    <row r="1000" spans="16:23" x14ac:dyDescent="0.2">
      <c r="P1000" s="87"/>
      <c r="Q1000" s="87"/>
      <c r="R1000" s="87"/>
      <c r="S1000" s="87"/>
      <c r="T1000" s="87"/>
      <c r="U1000" s="87"/>
      <c r="V1000" s="87"/>
      <c r="W1000" s="87"/>
    </row>
    <row r="1001" spans="16:23" x14ac:dyDescent="0.2">
      <c r="P1001" s="87"/>
      <c r="Q1001" s="87"/>
      <c r="R1001" s="87"/>
      <c r="S1001" s="87"/>
      <c r="T1001" s="87"/>
      <c r="U1001" s="87"/>
      <c r="V1001" s="87"/>
      <c r="W1001" s="87"/>
    </row>
    <row r="1002" spans="16:23" x14ac:dyDescent="0.2">
      <c r="P1002" s="87"/>
      <c r="Q1002" s="87"/>
      <c r="R1002" s="87"/>
      <c r="S1002" s="87"/>
      <c r="T1002" s="87"/>
      <c r="U1002" s="87"/>
      <c r="V1002" s="87"/>
      <c r="W1002" s="87"/>
    </row>
    <row r="1003" spans="16:23" x14ac:dyDescent="0.2">
      <c r="P1003" s="87"/>
      <c r="Q1003" s="87"/>
      <c r="R1003" s="87"/>
      <c r="S1003" s="87"/>
      <c r="T1003" s="87"/>
      <c r="U1003" s="87"/>
      <c r="V1003" s="87"/>
      <c r="W1003" s="87"/>
    </row>
    <row r="1004" spans="16:23" x14ac:dyDescent="0.2">
      <c r="P1004" s="87"/>
      <c r="Q1004" s="87"/>
      <c r="R1004" s="87"/>
      <c r="S1004" s="87"/>
      <c r="T1004" s="87"/>
      <c r="U1004" s="87"/>
      <c r="V1004" s="87"/>
      <c r="W1004" s="87"/>
    </row>
    <row r="1005" spans="16:23" x14ac:dyDescent="0.2">
      <c r="P1005" s="87"/>
      <c r="Q1005" s="87"/>
      <c r="R1005" s="87"/>
      <c r="S1005" s="87"/>
      <c r="T1005" s="87"/>
      <c r="U1005" s="87"/>
      <c r="V1005" s="87"/>
      <c r="W1005" s="87"/>
    </row>
    <row r="1006" spans="16:23" x14ac:dyDescent="0.2">
      <c r="P1006" s="87"/>
      <c r="Q1006" s="87"/>
      <c r="R1006" s="87"/>
      <c r="S1006" s="87"/>
      <c r="T1006" s="87"/>
      <c r="U1006" s="87"/>
      <c r="V1006" s="87"/>
      <c r="W1006" s="87"/>
    </row>
    <row r="1007" spans="16:23" x14ac:dyDescent="0.2">
      <c r="P1007" s="87"/>
      <c r="Q1007" s="87"/>
      <c r="R1007" s="87"/>
      <c r="S1007" s="87"/>
      <c r="T1007" s="87"/>
      <c r="U1007" s="87"/>
      <c r="V1007" s="87"/>
      <c r="W1007" s="87"/>
    </row>
    <row r="1008" spans="16:23" x14ac:dyDescent="0.2">
      <c r="P1008" s="87"/>
      <c r="Q1008" s="87"/>
      <c r="R1008" s="87"/>
      <c r="S1008" s="87"/>
      <c r="T1008" s="87"/>
      <c r="U1008" s="87"/>
      <c r="V1008" s="87"/>
      <c r="W1008" s="87"/>
    </row>
    <row r="1009" spans="16:23" x14ac:dyDescent="0.2">
      <c r="P1009" s="87"/>
      <c r="Q1009" s="87"/>
      <c r="R1009" s="87"/>
      <c r="S1009" s="87"/>
      <c r="T1009" s="87"/>
      <c r="U1009" s="87"/>
      <c r="V1009" s="87"/>
      <c r="W1009" s="87"/>
    </row>
    <row r="1010" spans="16:23" x14ac:dyDescent="0.2">
      <c r="P1010" s="87"/>
      <c r="Q1010" s="87"/>
      <c r="R1010" s="87"/>
      <c r="S1010" s="87"/>
      <c r="T1010" s="87"/>
      <c r="U1010" s="87"/>
      <c r="V1010" s="87"/>
      <c r="W1010" s="87"/>
    </row>
    <row r="1011" spans="16:23" x14ac:dyDescent="0.2">
      <c r="P1011" s="87"/>
      <c r="Q1011" s="87"/>
      <c r="R1011" s="87"/>
      <c r="S1011" s="87"/>
      <c r="T1011" s="87"/>
      <c r="U1011" s="87"/>
      <c r="V1011" s="87"/>
      <c r="W1011" s="87"/>
    </row>
    <row r="1012" spans="16:23" x14ac:dyDescent="0.2">
      <c r="P1012" s="87"/>
      <c r="Q1012" s="87"/>
      <c r="R1012" s="87"/>
      <c r="S1012" s="87"/>
      <c r="T1012" s="87"/>
      <c r="U1012" s="87"/>
      <c r="V1012" s="87"/>
      <c r="W1012" s="87"/>
    </row>
    <row r="1013" spans="16:23" x14ac:dyDescent="0.2">
      <c r="P1013" s="87"/>
      <c r="Q1013" s="87"/>
      <c r="R1013" s="87"/>
      <c r="S1013" s="87"/>
      <c r="T1013" s="87"/>
      <c r="U1013" s="87"/>
      <c r="V1013" s="87"/>
      <c r="W1013" s="87"/>
    </row>
    <row r="1014" spans="16:23" x14ac:dyDescent="0.2">
      <c r="P1014" s="87"/>
      <c r="Q1014" s="87"/>
      <c r="R1014" s="87"/>
      <c r="S1014" s="87"/>
      <c r="T1014" s="87"/>
      <c r="U1014" s="87"/>
      <c r="V1014" s="87"/>
      <c r="W1014" s="87"/>
    </row>
    <row r="1015" spans="16:23" x14ac:dyDescent="0.2">
      <c r="P1015" s="87"/>
      <c r="Q1015" s="87"/>
      <c r="R1015" s="87"/>
      <c r="S1015" s="87"/>
      <c r="T1015" s="87"/>
      <c r="U1015" s="87"/>
      <c r="V1015" s="87"/>
      <c r="W1015" s="87"/>
    </row>
    <row r="1016" spans="16:23" x14ac:dyDescent="0.2">
      <c r="P1016" s="87"/>
      <c r="Q1016" s="87"/>
      <c r="R1016" s="87"/>
      <c r="S1016" s="87"/>
      <c r="T1016" s="87"/>
      <c r="U1016" s="87"/>
      <c r="V1016" s="87"/>
      <c r="W1016" s="87"/>
    </row>
    <row r="1017" spans="16:23" x14ac:dyDescent="0.2">
      <c r="P1017" s="87"/>
      <c r="Q1017" s="87"/>
      <c r="R1017" s="87"/>
      <c r="S1017" s="87"/>
      <c r="T1017" s="87"/>
      <c r="U1017" s="87"/>
      <c r="V1017" s="87"/>
      <c r="W1017" s="87"/>
    </row>
    <row r="1018" spans="16:23" x14ac:dyDescent="0.2">
      <c r="P1018" s="87"/>
      <c r="Q1018" s="87"/>
      <c r="R1018" s="87"/>
      <c r="S1018" s="87"/>
      <c r="T1018" s="87"/>
      <c r="U1018" s="87"/>
      <c r="V1018" s="87"/>
      <c r="W1018" s="87"/>
    </row>
    <row r="1019" spans="16:23" x14ac:dyDescent="0.2">
      <c r="P1019" s="87"/>
      <c r="Q1019" s="87"/>
      <c r="R1019" s="87"/>
      <c r="S1019" s="87"/>
      <c r="T1019" s="87"/>
      <c r="U1019" s="87"/>
      <c r="V1019" s="87"/>
      <c r="W1019" s="87"/>
    </row>
    <row r="1020" spans="16:23" x14ac:dyDescent="0.2">
      <c r="P1020" s="87"/>
      <c r="Q1020" s="87"/>
      <c r="R1020" s="87"/>
      <c r="S1020" s="87"/>
      <c r="T1020" s="87"/>
      <c r="U1020" s="87"/>
      <c r="V1020" s="87"/>
      <c r="W1020" s="87"/>
    </row>
    <row r="1021" spans="16:23" x14ac:dyDescent="0.2">
      <c r="P1021" s="87"/>
      <c r="Q1021" s="87"/>
      <c r="R1021" s="87"/>
      <c r="S1021" s="87"/>
      <c r="T1021" s="87"/>
      <c r="U1021" s="87"/>
      <c r="V1021" s="87"/>
      <c r="W1021" s="87"/>
    </row>
    <row r="1022" spans="16:23" x14ac:dyDescent="0.2">
      <c r="P1022" s="87"/>
      <c r="Q1022" s="87"/>
      <c r="R1022" s="87"/>
      <c r="S1022" s="87"/>
      <c r="T1022" s="87"/>
      <c r="U1022" s="87"/>
      <c r="V1022" s="87"/>
      <c r="W1022" s="87"/>
    </row>
    <row r="1023" spans="16:23" x14ac:dyDescent="0.2">
      <c r="P1023" s="87"/>
      <c r="Q1023" s="87"/>
      <c r="R1023" s="87"/>
      <c r="S1023" s="87"/>
      <c r="T1023" s="87"/>
      <c r="U1023" s="87"/>
      <c r="V1023" s="87"/>
      <c r="W1023" s="87"/>
    </row>
    <row r="1024" spans="16:23" x14ac:dyDescent="0.2">
      <c r="P1024" s="87"/>
      <c r="Q1024" s="87"/>
      <c r="R1024" s="87"/>
      <c r="S1024" s="87"/>
      <c r="T1024" s="87"/>
      <c r="U1024" s="87"/>
      <c r="V1024" s="87"/>
      <c r="W1024" s="87"/>
    </row>
    <row r="1025" spans="16:23" x14ac:dyDescent="0.2">
      <c r="P1025" s="87"/>
      <c r="Q1025" s="87"/>
      <c r="R1025" s="87"/>
      <c r="S1025" s="87"/>
      <c r="T1025" s="87"/>
      <c r="U1025" s="87"/>
      <c r="V1025" s="87"/>
      <c r="W1025" s="87"/>
    </row>
    <row r="1026" spans="16:23" x14ac:dyDescent="0.2">
      <c r="P1026" s="87"/>
      <c r="Q1026" s="87"/>
      <c r="R1026" s="87"/>
      <c r="S1026" s="87"/>
      <c r="T1026" s="87"/>
      <c r="U1026" s="87"/>
      <c r="V1026" s="87"/>
      <c r="W1026" s="87"/>
    </row>
    <row r="1027" spans="16:23" x14ac:dyDescent="0.2">
      <c r="P1027" s="87"/>
      <c r="Q1027" s="87"/>
      <c r="R1027" s="87"/>
      <c r="S1027" s="87"/>
      <c r="T1027" s="87"/>
      <c r="U1027" s="87"/>
      <c r="V1027" s="87"/>
      <c r="W1027" s="87"/>
    </row>
    <row r="1028" spans="16:23" x14ac:dyDescent="0.2">
      <c r="P1028" s="87"/>
      <c r="Q1028" s="87"/>
      <c r="R1028" s="87"/>
      <c r="S1028" s="87"/>
      <c r="T1028" s="87"/>
      <c r="U1028" s="87"/>
      <c r="V1028" s="87"/>
      <c r="W1028" s="87"/>
    </row>
    <row r="1029" spans="16:23" x14ac:dyDescent="0.2">
      <c r="P1029" s="87"/>
      <c r="Q1029" s="87"/>
      <c r="R1029" s="87"/>
      <c r="S1029" s="87"/>
      <c r="T1029" s="87"/>
      <c r="U1029" s="87"/>
      <c r="V1029" s="87"/>
      <c r="W1029" s="87"/>
    </row>
    <row r="1030" spans="16:23" x14ac:dyDescent="0.2">
      <c r="P1030" s="87"/>
      <c r="Q1030" s="87"/>
      <c r="R1030" s="87"/>
      <c r="S1030" s="87"/>
      <c r="T1030" s="87"/>
      <c r="U1030" s="87"/>
      <c r="V1030" s="87"/>
      <c r="W1030" s="87"/>
    </row>
    <row r="1031" spans="16:23" x14ac:dyDescent="0.2">
      <c r="P1031" s="87"/>
      <c r="Q1031" s="87"/>
      <c r="R1031" s="87"/>
      <c r="S1031" s="87"/>
      <c r="T1031" s="87"/>
      <c r="U1031" s="87"/>
      <c r="V1031" s="87"/>
      <c r="W1031" s="87"/>
    </row>
    <row r="1032" spans="16:23" x14ac:dyDescent="0.2">
      <c r="P1032" s="87"/>
      <c r="Q1032" s="87"/>
      <c r="R1032" s="87"/>
      <c r="S1032" s="87"/>
      <c r="T1032" s="87"/>
      <c r="U1032" s="87"/>
      <c r="V1032" s="87"/>
      <c r="W1032" s="87"/>
    </row>
    <row r="1033" spans="16:23" x14ac:dyDescent="0.2">
      <c r="P1033" s="87"/>
      <c r="Q1033" s="87"/>
      <c r="R1033" s="87"/>
      <c r="S1033" s="87"/>
      <c r="T1033" s="87"/>
      <c r="U1033" s="87"/>
      <c r="V1033" s="87"/>
      <c r="W1033" s="87"/>
    </row>
    <row r="1034" spans="16:23" x14ac:dyDescent="0.2">
      <c r="P1034" s="87"/>
      <c r="Q1034" s="87"/>
      <c r="R1034" s="87"/>
      <c r="S1034" s="87"/>
      <c r="T1034" s="87"/>
      <c r="U1034" s="87"/>
      <c r="V1034" s="87"/>
      <c r="W1034" s="87"/>
    </row>
    <row r="1035" spans="16:23" x14ac:dyDescent="0.2">
      <c r="P1035" s="87"/>
      <c r="Q1035" s="87"/>
      <c r="R1035" s="87"/>
      <c r="S1035" s="87"/>
      <c r="T1035" s="87"/>
      <c r="U1035" s="87"/>
      <c r="V1035" s="87"/>
      <c r="W1035" s="87"/>
    </row>
    <row r="1036" spans="16:23" x14ac:dyDescent="0.2">
      <c r="P1036" s="87"/>
      <c r="Q1036" s="87"/>
      <c r="R1036" s="87"/>
      <c r="S1036" s="87"/>
      <c r="T1036" s="87"/>
      <c r="U1036" s="87"/>
      <c r="V1036" s="87"/>
      <c r="W1036" s="87"/>
    </row>
    <row r="1037" spans="16:23" x14ac:dyDescent="0.2">
      <c r="P1037" s="87"/>
      <c r="Q1037" s="87"/>
      <c r="R1037" s="87"/>
      <c r="S1037" s="87"/>
      <c r="T1037" s="87"/>
      <c r="U1037" s="87"/>
      <c r="V1037" s="87"/>
      <c r="W1037" s="87"/>
    </row>
    <row r="1038" spans="16:23" x14ac:dyDescent="0.2">
      <c r="P1038" s="87"/>
      <c r="Q1038" s="87"/>
      <c r="R1038" s="87"/>
      <c r="S1038" s="87"/>
      <c r="T1038" s="87"/>
      <c r="U1038" s="87"/>
      <c r="V1038" s="87"/>
      <c r="W1038" s="87"/>
    </row>
    <row r="1039" spans="16:23" x14ac:dyDescent="0.2">
      <c r="P1039" s="87"/>
      <c r="Q1039" s="87"/>
      <c r="R1039" s="87"/>
      <c r="S1039" s="87"/>
      <c r="T1039" s="87"/>
      <c r="U1039" s="87"/>
      <c r="V1039" s="87"/>
      <c r="W1039" s="87"/>
    </row>
    <row r="1040" spans="16:23" x14ac:dyDescent="0.2">
      <c r="P1040" s="87"/>
      <c r="Q1040" s="87"/>
      <c r="R1040" s="87"/>
      <c r="S1040" s="87"/>
      <c r="T1040" s="87"/>
      <c r="U1040" s="87"/>
      <c r="V1040" s="87"/>
      <c r="W1040" s="87"/>
    </row>
    <row r="1041" spans="16:23" x14ac:dyDescent="0.2">
      <c r="P1041" s="87"/>
      <c r="Q1041" s="87"/>
      <c r="R1041" s="87"/>
      <c r="S1041" s="87"/>
      <c r="T1041" s="87"/>
      <c r="U1041" s="87"/>
      <c r="V1041" s="87"/>
      <c r="W1041" s="87"/>
    </row>
    <row r="1042" spans="16:23" x14ac:dyDescent="0.2">
      <c r="P1042" s="87"/>
      <c r="Q1042" s="87"/>
      <c r="R1042" s="87"/>
      <c r="S1042" s="87"/>
      <c r="T1042" s="87"/>
      <c r="U1042" s="87"/>
      <c r="V1042" s="87"/>
      <c r="W1042" s="87"/>
    </row>
    <row r="1043" spans="16:23" x14ac:dyDescent="0.2">
      <c r="P1043" s="87"/>
      <c r="Q1043" s="87"/>
      <c r="R1043" s="87"/>
      <c r="S1043" s="87"/>
      <c r="T1043" s="87"/>
      <c r="U1043" s="87"/>
      <c r="V1043" s="87"/>
      <c r="W1043" s="87"/>
    </row>
    <row r="1044" spans="16:23" x14ac:dyDescent="0.2">
      <c r="P1044" s="87"/>
      <c r="Q1044" s="87"/>
      <c r="R1044" s="87"/>
      <c r="S1044" s="87"/>
      <c r="T1044" s="87"/>
      <c r="U1044" s="87"/>
      <c r="V1044" s="87"/>
      <c r="W1044" s="87"/>
    </row>
    <row r="1045" spans="16:23" x14ac:dyDescent="0.2">
      <c r="P1045" s="87"/>
      <c r="Q1045" s="87"/>
      <c r="R1045" s="87"/>
      <c r="S1045" s="87"/>
      <c r="T1045" s="87"/>
      <c r="U1045" s="87"/>
      <c r="V1045" s="87"/>
      <c r="W1045" s="87"/>
    </row>
    <row r="1046" spans="16:23" x14ac:dyDescent="0.2">
      <c r="P1046" s="87"/>
      <c r="Q1046" s="87"/>
      <c r="R1046" s="87"/>
      <c r="S1046" s="87"/>
      <c r="T1046" s="87"/>
      <c r="U1046" s="87"/>
      <c r="V1046" s="87"/>
      <c r="W1046" s="87"/>
    </row>
    <row r="1047" spans="16:23" x14ac:dyDescent="0.2">
      <c r="P1047" s="87"/>
      <c r="Q1047" s="87"/>
      <c r="R1047" s="87"/>
      <c r="S1047" s="87"/>
      <c r="T1047" s="87"/>
      <c r="U1047" s="87"/>
      <c r="V1047" s="87"/>
      <c r="W1047" s="87"/>
    </row>
    <row r="1048" spans="16:23" x14ac:dyDescent="0.2">
      <c r="P1048" s="87"/>
      <c r="Q1048" s="87"/>
      <c r="R1048" s="87"/>
      <c r="S1048" s="87"/>
      <c r="T1048" s="87"/>
      <c r="U1048" s="87"/>
      <c r="V1048" s="87"/>
      <c r="W1048" s="87"/>
    </row>
    <row r="1049" spans="16:23" x14ac:dyDescent="0.2">
      <c r="P1049" s="87"/>
      <c r="Q1049" s="87"/>
      <c r="R1049" s="87"/>
      <c r="S1049" s="87"/>
      <c r="T1049" s="87"/>
      <c r="U1049" s="87"/>
      <c r="V1049" s="87"/>
      <c r="W1049" s="87"/>
    </row>
    <row r="1050" spans="16:23" x14ac:dyDescent="0.2">
      <c r="P1050" s="87"/>
      <c r="Q1050" s="87"/>
      <c r="R1050" s="87"/>
      <c r="S1050" s="87"/>
      <c r="T1050" s="87"/>
      <c r="U1050" s="87"/>
      <c r="V1050" s="87"/>
      <c r="W1050" s="87"/>
    </row>
    <row r="1051" spans="16:23" x14ac:dyDescent="0.2">
      <c r="P1051" s="87"/>
      <c r="Q1051" s="87"/>
      <c r="R1051" s="87"/>
      <c r="S1051" s="87"/>
      <c r="T1051" s="87"/>
      <c r="U1051" s="87"/>
      <c r="V1051" s="87"/>
      <c r="W1051" s="87"/>
    </row>
    <row r="1052" spans="16:23" x14ac:dyDescent="0.2">
      <c r="P1052" s="87"/>
      <c r="Q1052" s="87"/>
      <c r="R1052" s="87"/>
      <c r="S1052" s="87"/>
      <c r="T1052" s="87"/>
      <c r="U1052" s="87"/>
      <c r="V1052" s="87"/>
      <c r="W1052" s="87"/>
    </row>
    <row r="1053" spans="16:23" x14ac:dyDescent="0.2">
      <c r="P1053" s="87"/>
      <c r="Q1053" s="87"/>
      <c r="R1053" s="87"/>
      <c r="S1053" s="87"/>
      <c r="T1053" s="87"/>
      <c r="U1053" s="87"/>
      <c r="V1053" s="87"/>
      <c r="W1053" s="87"/>
    </row>
    <row r="1054" spans="16:23" x14ac:dyDescent="0.2">
      <c r="P1054" s="87"/>
      <c r="Q1054" s="87"/>
      <c r="R1054" s="87"/>
      <c r="S1054" s="87"/>
      <c r="T1054" s="87"/>
      <c r="U1054" s="87"/>
      <c r="V1054" s="87"/>
      <c r="W1054" s="87"/>
    </row>
    <row r="1055" spans="16:23" x14ac:dyDescent="0.2">
      <c r="P1055" s="87"/>
      <c r="Q1055" s="87"/>
      <c r="R1055" s="87"/>
      <c r="S1055" s="87"/>
      <c r="T1055" s="87"/>
      <c r="U1055" s="87"/>
      <c r="V1055" s="87"/>
      <c r="W1055" s="87"/>
    </row>
    <row r="1056" spans="16:23" x14ac:dyDescent="0.2">
      <c r="P1056" s="87"/>
      <c r="Q1056" s="87"/>
      <c r="R1056" s="87"/>
      <c r="S1056" s="87"/>
      <c r="T1056" s="87"/>
      <c r="U1056" s="87"/>
      <c r="V1056" s="87"/>
      <c r="W1056" s="87"/>
    </row>
    <row r="1057" spans="16:23" x14ac:dyDescent="0.2">
      <c r="P1057" s="87"/>
      <c r="Q1057" s="87"/>
      <c r="R1057" s="87"/>
      <c r="S1057" s="87"/>
      <c r="T1057" s="87"/>
      <c r="U1057" s="87"/>
      <c r="V1057" s="87"/>
      <c r="W1057" s="87"/>
    </row>
    <row r="1058" spans="16:23" x14ac:dyDescent="0.2">
      <c r="P1058" s="87"/>
      <c r="Q1058" s="87"/>
      <c r="R1058" s="87"/>
      <c r="S1058" s="87"/>
      <c r="T1058" s="87"/>
      <c r="U1058" s="87"/>
      <c r="V1058" s="87"/>
      <c r="W1058" s="87"/>
    </row>
    <row r="1059" spans="16:23" x14ac:dyDescent="0.2">
      <c r="P1059" s="87"/>
      <c r="Q1059" s="87"/>
      <c r="R1059" s="87"/>
      <c r="S1059" s="87"/>
      <c r="T1059" s="87"/>
      <c r="U1059" s="87"/>
      <c r="V1059" s="87"/>
      <c r="W1059" s="87"/>
    </row>
    <row r="1060" spans="16:23" x14ac:dyDescent="0.2">
      <c r="P1060" s="87"/>
      <c r="Q1060" s="87"/>
      <c r="R1060" s="87"/>
      <c r="S1060" s="87"/>
      <c r="T1060" s="87"/>
      <c r="U1060" s="87"/>
      <c r="V1060" s="87"/>
      <c r="W1060" s="87"/>
    </row>
    <row r="1061" spans="16:23" x14ac:dyDescent="0.2">
      <c r="P1061" s="87"/>
      <c r="Q1061" s="87"/>
      <c r="R1061" s="87"/>
      <c r="S1061" s="87"/>
      <c r="T1061" s="87"/>
      <c r="U1061" s="87"/>
      <c r="V1061" s="87"/>
      <c r="W1061" s="87"/>
    </row>
    <row r="1062" spans="16:23" x14ac:dyDescent="0.2">
      <c r="P1062" s="87"/>
      <c r="Q1062" s="87"/>
      <c r="R1062" s="87"/>
      <c r="S1062" s="87"/>
      <c r="T1062" s="87"/>
      <c r="U1062" s="87"/>
      <c r="V1062" s="87"/>
      <c r="W1062" s="87"/>
    </row>
    <row r="1063" spans="16:23" x14ac:dyDescent="0.2">
      <c r="P1063" s="87"/>
      <c r="Q1063" s="87"/>
      <c r="R1063" s="87"/>
      <c r="S1063" s="87"/>
      <c r="T1063" s="87"/>
      <c r="U1063" s="87"/>
      <c r="V1063" s="87"/>
      <c r="W1063" s="87"/>
    </row>
    <row r="1064" spans="16:23" x14ac:dyDescent="0.2">
      <c r="P1064" s="87"/>
      <c r="Q1064" s="87"/>
      <c r="R1064" s="87"/>
      <c r="S1064" s="87"/>
      <c r="T1064" s="87"/>
      <c r="U1064" s="87"/>
      <c r="V1064" s="87"/>
      <c r="W1064" s="87"/>
    </row>
    <row r="1065" spans="16:23" x14ac:dyDescent="0.2">
      <c r="P1065" s="87"/>
      <c r="Q1065" s="87"/>
      <c r="R1065" s="87"/>
      <c r="S1065" s="87"/>
      <c r="T1065" s="87"/>
      <c r="U1065" s="87"/>
      <c r="V1065" s="87"/>
      <c r="W1065" s="87"/>
    </row>
    <row r="1066" spans="16:23" x14ac:dyDescent="0.2">
      <c r="P1066" s="87"/>
      <c r="Q1066" s="87"/>
      <c r="R1066" s="87"/>
      <c r="S1066" s="87"/>
      <c r="T1066" s="87"/>
      <c r="U1066" s="87"/>
      <c r="V1066" s="87"/>
      <c r="W1066" s="87"/>
    </row>
    <row r="1067" spans="16:23" x14ac:dyDescent="0.2">
      <c r="P1067" s="87"/>
      <c r="Q1067" s="87"/>
      <c r="R1067" s="87"/>
      <c r="S1067" s="87"/>
      <c r="T1067" s="87"/>
      <c r="U1067" s="87"/>
      <c r="V1067" s="87"/>
      <c r="W1067" s="87"/>
    </row>
    <row r="1068" spans="16:23" x14ac:dyDescent="0.2">
      <c r="P1068" s="87"/>
      <c r="Q1068" s="87"/>
      <c r="R1068" s="87"/>
      <c r="S1068" s="87"/>
      <c r="T1068" s="87"/>
      <c r="U1068" s="87"/>
      <c r="V1068" s="87"/>
      <c r="W1068" s="87"/>
    </row>
    <row r="1069" spans="16:23" x14ac:dyDescent="0.2">
      <c r="P1069" s="87"/>
      <c r="Q1069" s="87"/>
      <c r="R1069" s="87"/>
      <c r="S1069" s="87"/>
      <c r="T1069" s="87"/>
      <c r="U1069" s="87"/>
      <c r="V1069" s="87"/>
      <c r="W1069" s="87"/>
    </row>
    <row r="1070" spans="16:23" x14ac:dyDescent="0.2">
      <c r="P1070" s="87"/>
      <c r="Q1070" s="87"/>
      <c r="R1070" s="87"/>
      <c r="S1070" s="87"/>
      <c r="T1070" s="87"/>
      <c r="U1070" s="87"/>
      <c r="V1070" s="87"/>
      <c r="W1070" s="87"/>
    </row>
    <row r="1071" spans="16:23" x14ac:dyDescent="0.2">
      <c r="P1071" s="87"/>
      <c r="Q1071" s="87"/>
      <c r="R1071" s="87"/>
      <c r="S1071" s="87"/>
      <c r="T1071" s="87"/>
      <c r="U1071" s="87"/>
      <c r="V1071" s="87"/>
      <c r="W1071" s="87"/>
    </row>
    <row r="1072" spans="16:23" x14ac:dyDescent="0.2">
      <c r="P1072" s="87"/>
      <c r="Q1072" s="87"/>
      <c r="R1072" s="87"/>
      <c r="S1072" s="87"/>
      <c r="T1072" s="87"/>
      <c r="U1072" s="87"/>
      <c r="V1072" s="87"/>
      <c r="W1072" s="87"/>
    </row>
    <row r="1073" spans="16:23" x14ac:dyDescent="0.2">
      <c r="P1073" s="87"/>
      <c r="Q1073" s="87"/>
      <c r="R1073" s="87"/>
      <c r="S1073" s="87"/>
      <c r="T1073" s="87"/>
      <c r="U1073" s="87"/>
      <c r="V1073" s="87"/>
      <c r="W1073" s="87"/>
    </row>
    <row r="1074" spans="16:23" x14ac:dyDescent="0.2">
      <c r="P1074" s="87"/>
      <c r="Q1074" s="87"/>
      <c r="R1074" s="87"/>
      <c r="S1074" s="87"/>
      <c r="T1074" s="87"/>
      <c r="U1074" s="87"/>
      <c r="V1074" s="87"/>
      <c r="W1074" s="87"/>
    </row>
    <row r="1075" spans="16:23" x14ac:dyDescent="0.2">
      <c r="P1075" s="87"/>
      <c r="Q1075" s="87"/>
      <c r="R1075" s="87"/>
      <c r="S1075" s="87"/>
      <c r="T1075" s="87"/>
      <c r="U1075" s="87"/>
      <c r="V1075" s="87"/>
      <c r="W1075" s="87"/>
    </row>
    <row r="1076" spans="16:23" x14ac:dyDescent="0.2">
      <c r="P1076" s="87"/>
      <c r="Q1076" s="87"/>
      <c r="R1076" s="87"/>
      <c r="S1076" s="87"/>
      <c r="T1076" s="87"/>
      <c r="U1076" s="87"/>
      <c r="V1076" s="87"/>
      <c r="W1076" s="87"/>
    </row>
    <row r="1077" spans="16:23" x14ac:dyDescent="0.2">
      <c r="P1077" s="87"/>
      <c r="Q1077" s="87"/>
      <c r="R1077" s="87"/>
      <c r="S1077" s="87"/>
      <c r="T1077" s="87"/>
      <c r="U1077" s="87"/>
      <c r="V1077" s="87"/>
      <c r="W1077" s="87"/>
    </row>
    <row r="1078" spans="16:23" x14ac:dyDescent="0.2">
      <c r="P1078" s="87"/>
      <c r="Q1078" s="87"/>
      <c r="R1078" s="87"/>
      <c r="S1078" s="87"/>
      <c r="T1078" s="87"/>
      <c r="U1078" s="87"/>
      <c r="V1078" s="87"/>
      <c r="W1078" s="87"/>
    </row>
    <row r="1079" spans="16:23" x14ac:dyDescent="0.2">
      <c r="P1079" s="87"/>
      <c r="Q1079" s="87"/>
      <c r="R1079" s="87"/>
      <c r="S1079" s="87"/>
      <c r="T1079" s="87"/>
      <c r="U1079" s="87"/>
      <c r="V1079" s="87"/>
      <c r="W1079" s="87"/>
    </row>
    <row r="1080" spans="16:23" x14ac:dyDescent="0.2">
      <c r="P1080" s="87"/>
      <c r="Q1080" s="87"/>
      <c r="R1080" s="87"/>
      <c r="S1080" s="87"/>
      <c r="T1080" s="87"/>
      <c r="U1080" s="87"/>
      <c r="V1080" s="87"/>
      <c r="W1080" s="87"/>
    </row>
    <row r="1081" spans="16:23" x14ac:dyDescent="0.2">
      <c r="P1081" s="87"/>
      <c r="Q1081" s="87"/>
      <c r="R1081" s="87"/>
      <c r="S1081" s="87"/>
      <c r="T1081" s="87"/>
      <c r="U1081" s="87"/>
      <c r="V1081" s="87"/>
      <c r="W1081" s="87"/>
    </row>
    <row r="1082" spans="16:23" x14ac:dyDescent="0.2">
      <c r="P1082" s="87"/>
      <c r="Q1082" s="87"/>
      <c r="R1082" s="87"/>
      <c r="S1082" s="87"/>
      <c r="T1082" s="87"/>
      <c r="U1082" s="87"/>
      <c r="V1082" s="87"/>
      <c r="W1082" s="87"/>
    </row>
    <row r="1083" spans="16:23" x14ac:dyDescent="0.2">
      <c r="P1083" s="87"/>
      <c r="Q1083" s="87"/>
      <c r="R1083" s="87"/>
      <c r="S1083" s="87"/>
      <c r="T1083" s="87"/>
      <c r="U1083" s="87"/>
      <c r="V1083" s="87"/>
      <c r="W1083" s="87"/>
    </row>
    <row r="1084" spans="16:23" x14ac:dyDescent="0.2">
      <c r="P1084" s="87"/>
      <c r="Q1084" s="87"/>
      <c r="R1084" s="87"/>
      <c r="S1084" s="87"/>
      <c r="T1084" s="87"/>
      <c r="U1084" s="87"/>
      <c r="V1084" s="87"/>
      <c r="W1084" s="87"/>
    </row>
    <row r="1085" spans="16:23" x14ac:dyDescent="0.2">
      <c r="P1085" s="87"/>
      <c r="Q1085" s="87"/>
      <c r="R1085" s="87"/>
      <c r="S1085" s="87"/>
      <c r="T1085" s="87"/>
      <c r="U1085" s="87"/>
      <c r="V1085" s="87"/>
      <c r="W1085" s="87"/>
    </row>
    <row r="1086" spans="16:23" x14ac:dyDescent="0.2">
      <c r="P1086" s="87"/>
      <c r="Q1086" s="87"/>
      <c r="R1086" s="87"/>
      <c r="S1086" s="87"/>
      <c r="T1086" s="87"/>
      <c r="U1086" s="87"/>
      <c r="V1086" s="87"/>
      <c r="W1086" s="87"/>
    </row>
    <row r="1087" spans="16:23" x14ac:dyDescent="0.2">
      <c r="P1087" s="87"/>
      <c r="Q1087" s="87"/>
      <c r="R1087" s="87"/>
      <c r="S1087" s="87"/>
      <c r="T1087" s="87"/>
      <c r="U1087" s="87"/>
      <c r="V1087" s="87"/>
      <c r="W1087" s="87"/>
    </row>
    <row r="1088" spans="16:23" x14ac:dyDescent="0.2">
      <c r="P1088" s="87"/>
      <c r="Q1088" s="87"/>
      <c r="R1088" s="87"/>
      <c r="S1088" s="87"/>
      <c r="T1088" s="87"/>
      <c r="U1088" s="87"/>
      <c r="V1088" s="87"/>
      <c r="W1088" s="87"/>
    </row>
    <row r="1089" spans="16:23" x14ac:dyDescent="0.2">
      <c r="P1089" s="87"/>
      <c r="Q1089" s="87"/>
      <c r="R1089" s="87"/>
      <c r="S1089" s="87"/>
      <c r="T1089" s="87"/>
      <c r="U1089" s="87"/>
      <c r="V1089" s="87"/>
      <c r="W1089" s="87"/>
    </row>
    <row r="1090" spans="16:23" x14ac:dyDescent="0.2">
      <c r="P1090" s="87"/>
      <c r="Q1090" s="87"/>
      <c r="R1090" s="87"/>
      <c r="S1090" s="87"/>
      <c r="T1090" s="87"/>
      <c r="U1090" s="87"/>
      <c r="V1090" s="87"/>
      <c r="W1090" s="87"/>
    </row>
    <row r="1091" spans="16:23" x14ac:dyDescent="0.2">
      <c r="P1091" s="87"/>
      <c r="Q1091" s="87"/>
      <c r="R1091" s="87"/>
      <c r="S1091" s="87"/>
      <c r="T1091" s="87"/>
      <c r="U1091" s="87"/>
      <c r="V1091" s="87"/>
      <c r="W1091" s="87"/>
    </row>
    <row r="1092" spans="16:23" x14ac:dyDescent="0.2">
      <c r="P1092" s="87"/>
      <c r="Q1092" s="87"/>
      <c r="R1092" s="87"/>
      <c r="S1092" s="87"/>
      <c r="T1092" s="87"/>
      <c r="U1092" s="87"/>
      <c r="V1092" s="87"/>
      <c r="W1092" s="87"/>
    </row>
    <row r="1093" spans="16:23" x14ac:dyDescent="0.2">
      <c r="P1093" s="87"/>
      <c r="Q1093" s="87"/>
      <c r="R1093" s="87"/>
      <c r="S1093" s="87"/>
      <c r="T1093" s="87"/>
      <c r="U1093" s="87"/>
      <c r="V1093" s="87"/>
      <c r="W1093" s="87"/>
    </row>
    <row r="1094" spans="16:23" x14ac:dyDescent="0.2">
      <c r="P1094" s="87"/>
      <c r="Q1094" s="87"/>
      <c r="R1094" s="87"/>
      <c r="S1094" s="87"/>
      <c r="T1094" s="87"/>
      <c r="U1094" s="87"/>
      <c r="V1094" s="87"/>
      <c r="W1094" s="87"/>
    </row>
    <row r="1095" spans="16:23" x14ac:dyDescent="0.2">
      <c r="P1095" s="87"/>
      <c r="Q1095" s="87"/>
      <c r="R1095" s="87"/>
      <c r="S1095" s="87"/>
      <c r="T1095" s="87"/>
      <c r="U1095" s="87"/>
      <c r="V1095" s="87"/>
      <c r="W1095" s="87"/>
    </row>
    <row r="1096" spans="16:23" x14ac:dyDescent="0.2">
      <c r="P1096" s="87"/>
      <c r="Q1096" s="87"/>
      <c r="R1096" s="87"/>
      <c r="S1096" s="87"/>
      <c r="T1096" s="87"/>
      <c r="U1096" s="87"/>
      <c r="V1096" s="87"/>
      <c r="W1096" s="87"/>
    </row>
    <row r="1097" spans="16:23" x14ac:dyDescent="0.2">
      <c r="P1097" s="87"/>
      <c r="Q1097" s="87"/>
      <c r="R1097" s="87"/>
      <c r="S1097" s="87"/>
      <c r="T1097" s="87"/>
      <c r="U1097" s="87"/>
      <c r="V1097" s="87"/>
      <c r="W1097" s="87"/>
    </row>
    <row r="1098" spans="16:23" x14ac:dyDescent="0.2">
      <c r="P1098" s="87"/>
      <c r="Q1098" s="87"/>
      <c r="R1098" s="87"/>
      <c r="S1098" s="87"/>
      <c r="T1098" s="87"/>
      <c r="U1098" s="87"/>
      <c r="V1098" s="87"/>
      <c r="W1098" s="87"/>
    </row>
    <row r="1099" spans="16:23" x14ac:dyDescent="0.2">
      <c r="P1099" s="87"/>
      <c r="Q1099" s="87"/>
      <c r="R1099" s="87"/>
      <c r="S1099" s="87"/>
      <c r="T1099" s="87"/>
      <c r="U1099" s="87"/>
      <c r="V1099" s="87"/>
      <c r="W1099" s="87"/>
    </row>
    <row r="1100" spans="16:23" x14ac:dyDescent="0.2">
      <c r="P1100" s="87"/>
      <c r="Q1100" s="87"/>
      <c r="R1100" s="87"/>
      <c r="S1100" s="87"/>
      <c r="T1100" s="87"/>
      <c r="U1100" s="87"/>
      <c r="V1100" s="87"/>
      <c r="W1100" s="87"/>
    </row>
    <row r="1101" spans="16:23" x14ac:dyDescent="0.2">
      <c r="P1101" s="87"/>
      <c r="Q1101" s="87"/>
      <c r="R1101" s="87"/>
      <c r="S1101" s="87"/>
      <c r="T1101" s="87"/>
      <c r="U1101" s="87"/>
      <c r="V1101" s="87"/>
      <c r="W1101" s="87"/>
    </row>
    <row r="1102" spans="16:23" x14ac:dyDescent="0.2">
      <c r="P1102" s="87"/>
      <c r="Q1102" s="87"/>
      <c r="R1102" s="87"/>
      <c r="S1102" s="87"/>
      <c r="T1102" s="87"/>
      <c r="U1102" s="87"/>
      <c r="V1102" s="87"/>
      <c r="W1102" s="87"/>
    </row>
    <row r="1103" spans="16:23" x14ac:dyDescent="0.2">
      <c r="P1103" s="87"/>
      <c r="Q1103" s="87"/>
      <c r="R1103" s="87"/>
      <c r="S1103" s="87"/>
      <c r="T1103" s="87"/>
      <c r="U1103" s="87"/>
      <c r="V1103" s="87"/>
      <c r="W1103" s="87"/>
    </row>
    <row r="1104" spans="16:23" x14ac:dyDescent="0.2">
      <c r="P1104" s="87"/>
      <c r="Q1104" s="87"/>
      <c r="R1104" s="87"/>
      <c r="S1104" s="87"/>
      <c r="T1104" s="87"/>
      <c r="U1104" s="87"/>
      <c r="V1104" s="87"/>
      <c r="W1104" s="87"/>
    </row>
    <row r="1105" spans="16:23" x14ac:dyDescent="0.2">
      <c r="P1105" s="87"/>
      <c r="Q1105" s="87"/>
      <c r="R1105" s="87"/>
      <c r="S1105" s="87"/>
      <c r="T1105" s="87"/>
      <c r="U1105" s="87"/>
      <c r="V1105" s="87"/>
      <c r="W1105" s="87"/>
    </row>
    <row r="1106" spans="16:23" x14ac:dyDescent="0.2">
      <c r="P1106" s="87"/>
      <c r="Q1106" s="87"/>
      <c r="R1106" s="87"/>
      <c r="S1106" s="87"/>
      <c r="T1106" s="87"/>
      <c r="U1106" s="87"/>
      <c r="V1106" s="87"/>
      <c r="W1106" s="87"/>
    </row>
    <row r="1107" spans="16:23" x14ac:dyDescent="0.2">
      <c r="P1107" s="87"/>
      <c r="Q1107" s="87"/>
      <c r="R1107" s="87"/>
      <c r="S1107" s="87"/>
      <c r="T1107" s="87"/>
      <c r="U1107" s="87"/>
      <c r="V1107" s="87"/>
      <c r="W1107" s="87"/>
    </row>
    <row r="1108" spans="16:23" x14ac:dyDescent="0.2">
      <c r="P1108" s="87"/>
      <c r="Q1108" s="87"/>
      <c r="R1108" s="87"/>
      <c r="S1108" s="87"/>
      <c r="T1108" s="87"/>
      <c r="U1108" s="87"/>
      <c r="V1108" s="87"/>
      <c r="W1108" s="87"/>
    </row>
    <row r="1109" spans="16:23" x14ac:dyDescent="0.2">
      <c r="P1109" s="87"/>
      <c r="Q1109" s="87"/>
      <c r="R1109" s="87"/>
      <c r="S1109" s="87"/>
      <c r="T1109" s="87"/>
      <c r="U1109" s="87"/>
      <c r="V1109" s="87"/>
      <c r="W1109" s="87"/>
    </row>
    <row r="1110" spans="16:23" x14ac:dyDescent="0.2">
      <c r="P1110" s="87"/>
      <c r="Q1110" s="87"/>
      <c r="R1110" s="87"/>
      <c r="S1110" s="87"/>
      <c r="T1110" s="87"/>
      <c r="U1110" s="87"/>
      <c r="V1110" s="87"/>
      <c r="W1110" s="87"/>
    </row>
    <row r="1111" spans="16:23" x14ac:dyDescent="0.2">
      <c r="P1111" s="87"/>
      <c r="Q1111" s="87"/>
      <c r="R1111" s="87"/>
      <c r="S1111" s="87"/>
      <c r="T1111" s="87"/>
      <c r="U1111" s="87"/>
      <c r="V1111" s="87"/>
      <c r="W1111" s="87"/>
    </row>
    <row r="1112" spans="16:23" x14ac:dyDescent="0.2">
      <c r="P1112" s="87"/>
      <c r="Q1112" s="87"/>
      <c r="R1112" s="87"/>
      <c r="S1112" s="87"/>
      <c r="T1112" s="87"/>
      <c r="U1112" s="87"/>
      <c r="V1112" s="87"/>
      <c r="W1112" s="87"/>
    </row>
    <row r="1113" spans="16:23" x14ac:dyDescent="0.2">
      <c r="P1113" s="87"/>
      <c r="Q1113" s="87"/>
      <c r="R1113" s="87"/>
      <c r="S1113" s="87"/>
      <c r="T1113" s="87"/>
      <c r="U1113" s="87"/>
      <c r="V1113" s="87"/>
      <c r="W1113" s="87"/>
    </row>
    <row r="1114" spans="16:23" x14ac:dyDescent="0.2">
      <c r="P1114" s="87"/>
      <c r="Q1114" s="87"/>
      <c r="R1114" s="87"/>
      <c r="S1114" s="87"/>
      <c r="T1114" s="87"/>
      <c r="U1114" s="87"/>
      <c r="V1114" s="87"/>
      <c r="W1114" s="87"/>
    </row>
    <row r="1115" spans="16:23" x14ac:dyDescent="0.2">
      <c r="P1115" s="87"/>
      <c r="Q1115" s="87"/>
      <c r="R1115" s="87"/>
      <c r="S1115" s="87"/>
      <c r="T1115" s="87"/>
      <c r="U1115" s="87"/>
      <c r="V1115" s="87"/>
      <c r="W1115" s="87"/>
    </row>
    <row r="1116" spans="16:23" x14ac:dyDescent="0.2">
      <c r="P1116" s="87"/>
      <c r="Q1116" s="87"/>
      <c r="R1116" s="87"/>
      <c r="S1116" s="87"/>
      <c r="T1116" s="87"/>
      <c r="U1116" s="87"/>
      <c r="V1116" s="87"/>
      <c r="W1116" s="87"/>
    </row>
    <row r="1117" spans="16:23" x14ac:dyDescent="0.2">
      <c r="P1117" s="87"/>
      <c r="Q1117" s="87"/>
      <c r="R1117" s="87"/>
      <c r="S1117" s="87"/>
      <c r="T1117" s="87"/>
      <c r="U1117" s="87"/>
      <c r="V1117" s="87"/>
      <c r="W1117" s="87"/>
    </row>
    <row r="1118" spans="16:23" x14ac:dyDescent="0.2">
      <c r="P1118" s="87"/>
      <c r="Q1118" s="87"/>
      <c r="R1118" s="87"/>
      <c r="S1118" s="87"/>
      <c r="T1118" s="87"/>
      <c r="U1118" s="87"/>
      <c r="V1118" s="87"/>
      <c r="W1118" s="87"/>
    </row>
    <row r="1119" spans="16:23" x14ac:dyDescent="0.2">
      <c r="P1119" s="87"/>
      <c r="Q1119" s="87"/>
      <c r="R1119" s="87"/>
      <c r="S1119" s="87"/>
      <c r="T1119" s="87"/>
      <c r="U1119" s="87"/>
      <c r="V1119" s="87"/>
      <c r="W1119" s="87"/>
    </row>
    <row r="1120" spans="16:23" x14ac:dyDescent="0.2">
      <c r="P1120" s="87"/>
      <c r="Q1120" s="87"/>
      <c r="R1120" s="87"/>
      <c r="S1120" s="87"/>
      <c r="T1120" s="87"/>
      <c r="U1120" s="87"/>
      <c r="V1120" s="87"/>
      <c r="W1120" s="87"/>
    </row>
    <row r="1121" spans="16:23" x14ac:dyDescent="0.2">
      <c r="P1121" s="87"/>
      <c r="Q1121" s="87"/>
      <c r="R1121" s="87"/>
      <c r="S1121" s="87"/>
      <c r="T1121" s="87"/>
      <c r="U1121" s="87"/>
      <c r="V1121" s="87"/>
      <c r="W1121" s="87"/>
    </row>
    <row r="1122" spans="16:23" x14ac:dyDescent="0.2">
      <c r="P1122" s="87"/>
      <c r="Q1122" s="87"/>
      <c r="R1122" s="87"/>
      <c r="S1122" s="87"/>
      <c r="T1122" s="87"/>
      <c r="U1122" s="87"/>
      <c r="V1122" s="87"/>
      <c r="W1122" s="87"/>
    </row>
    <row r="1123" spans="16:23" x14ac:dyDescent="0.2">
      <c r="P1123" s="87"/>
      <c r="Q1123" s="87"/>
      <c r="R1123" s="87"/>
      <c r="S1123" s="87"/>
      <c r="T1123" s="87"/>
      <c r="U1123" s="87"/>
      <c r="V1123" s="87"/>
      <c r="W1123" s="87"/>
    </row>
    <row r="1124" spans="16:23" x14ac:dyDescent="0.2">
      <c r="P1124" s="87"/>
      <c r="Q1124" s="87"/>
      <c r="R1124" s="87"/>
      <c r="S1124" s="87"/>
      <c r="T1124" s="87"/>
      <c r="U1124" s="87"/>
      <c r="V1124" s="87"/>
      <c r="W1124" s="87"/>
    </row>
    <row r="1125" spans="16:23" x14ac:dyDescent="0.2">
      <c r="P1125" s="87"/>
      <c r="Q1125" s="87"/>
      <c r="R1125" s="87"/>
      <c r="S1125" s="87"/>
      <c r="T1125" s="87"/>
      <c r="U1125" s="87"/>
      <c r="V1125" s="87"/>
      <c r="W1125" s="87"/>
    </row>
    <row r="1126" spans="16:23" x14ac:dyDescent="0.2">
      <c r="P1126" s="87"/>
      <c r="Q1126" s="87"/>
      <c r="R1126" s="87"/>
      <c r="S1126" s="87"/>
      <c r="T1126" s="87"/>
      <c r="U1126" s="87"/>
      <c r="V1126" s="87"/>
      <c r="W1126" s="87"/>
    </row>
    <row r="1127" spans="16:23" x14ac:dyDescent="0.2">
      <c r="P1127" s="87"/>
      <c r="Q1127" s="87"/>
      <c r="R1127" s="87"/>
      <c r="S1127" s="87"/>
      <c r="T1127" s="87"/>
      <c r="U1127" s="87"/>
      <c r="V1127" s="87"/>
      <c r="W1127" s="87"/>
    </row>
    <row r="1128" spans="16:23" x14ac:dyDescent="0.2">
      <c r="P1128" s="87"/>
      <c r="Q1128" s="87"/>
      <c r="R1128" s="87"/>
      <c r="S1128" s="87"/>
      <c r="T1128" s="87"/>
      <c r="U1128" s="87"/>
      <c r="V1128" s="87"/>
      <c r="W1128" s="87"/>
    </row>
    <row r="1129" spans="16:23" x14ac:dyDescent="0.2">
      <c r="P1129" s="87"/>
      <c r="Q1129" s="87"/>
      <c r="R1129" s="87"/>
      <c r="S1129" s="87"/>
      <c r="T1129" s="87"/>
      <c r="U1129" s="87"/>
      <c r="V1129" s="87"/>
      <c r="W1129" s="87"/>
    </row>
    <row r="1130" spans="16:23" x14ac:dyDescent="0.2">
      <c r="P1130" s="87"/>
      <c r="Q1130" s="87"/>
      <c r="R1130" s="87"/>
      <c r="S1130" s="87"/>
      <c r="T1130" s="87"/>
      <c r="U1130" s="87"/>
      <c r="V1130" s="87"/>
      <c r="W1130" s="87"/>
    </row>
    <row r="1131" spans="16:23" x14ac:dyDescent="0.2">
      <c r="P1131" s="87"/>
      <c r="Q1131" s="87"/>
      <c r="R1131" s="87"/>
      <c r="S1131" s="87"/>
      <c r="T1131" s="87"/>
      <c r="U1131" s="87"/>
      <c r="V1131" s="87"/>
      <c r="W1131" s="87"/>
    </row>
    <row r="1132" spans="16:23" x14ac:dyDescent="0.2">
      <c r="P1132" s="87"/>
      <c r="Q1132" s="87"/>
      <c r="R1132" s="87"/>
      <c r="S1132" s="87"/>
      <c r="T1132" s="87"/>
      <c r="U1132" s="87"/>
      <c r="V1132" s="87"/>
      <c r="W1132" s="87"/>
    </row>
    <row r="1133" spans="16:23" x14ac:dyDescent="0.2">
      <c r="P1133" s="87"/>
      <c r="Q1133" s="87"/>
      <c r="R1133" s="87"/>
      <c r="S1133" s="87"/>
      <c r="T1133" s="87"/>
      <c r="U1133" s="87"/>
      <c r="V1133" s="87"/>
      <c r="W1133" s="87"/>
    </row>
    <row r="1134" spans="16:23" x14ac:dyDescent="0.2">
      <c r="P1134" s="87"/>
      <c r="Q1134" s="87"/>
      <c r="R1134" s="87"/>
      <c r="S1134" s="87"/>
      <c r="T1134" s="87"/>
      <c r="U1134" s="87"/>
      <c r="V1134" s="87"/>
      <c r="W1134" s="87"/>
    </row>
    <row r="1135" spans="16:23" x14ac:dyDescent="0.2">
      <c r="P1135" s="87"/>
      <c r="Q1135" s="87"/>
      <c r="R1135" s="87"/>
      <c r="S1135" s="87"/>
      <c r="T1135" s="87"/>
      <c r="U1135" s="87"/>
      <c r="V1135" s="87"/>
      <c r="W1135" s="87"/>
    </row>
    <row r="1136" spans="16:23" x14ac:dyDescent="0.2">
      <c r="P1136" s="87"/>
      <c r="Q1136" s="87"/>
      <c r="R1136" s="87"/>
      <c r="S1136" s="87"/>
      <c r="T1136" s="87"/>
      <c r="U1136" s="87"/>
      <c r="V1136" s="87"/>
      <c r="W1136" s="87"/>
    </row>
    <row r="1137" spans="16:23" x14ac:dyDescent="0.2">
      <c r="P1137" s="87"/>
      <c r="Q1137" s="87"/>
      <c r="R1137" s="87"/>
      <c r="S1137" s="87"/>
      <c r="T1137" s="87"/>
      <c r="U1137" s="87"/>
      <c r="V1137" s="87"/>
      <c r="W1137" s="87"/>
    </row>
    <row r="1138" spans="16:23" x14ac:dyDescent="0.2">
      <c r="P1138" s="87"/>
      <c r="Q1138" s="87"/>
      <c r="R1138" s="87"/>
      <c r="S1138" s="87"/>
      <c r="T1138" s="87"/>
      <c r="U1138" s="87"/>
      <c r="V1138" s="87"/>
      <c r="W1138" s="87"/>
    </row>
    <row r="1139" spans="16:23" x14ac:dyDescent="0.2">
      <c r="P1139" s="87"/>
      <c r="Q1139" s="87"/>
      <c r="R1139" s="87"/>
      <c r="S1139" s="87"/>
      <c r="T1139" s="87"/>
      <c r="U1139" s="87"/>
      <c r="V1139" s="87"/>
      <c r="W1139" s="87"/>
    </row>
    <row r="1140" spans="16:23" x14ac:dyDescent="0.2">
      <c r="P1140" s="87"/>
      <c r="Q1140" s="87"/>
      <c r="R1140" s="87"/>
      <c r="S1140" s="87"/>
      <c r="T1140" s="87"/>
      <c r="U1140" s="87"/>
      <c r="V1140" s="87"/>
      <c r="W1140" s="87"/>
    </row>
    <row r="1141" spans="16:23" x14ac:dyDescent="0.2">
      <c r="P1141" s="87"/>
      <c r="Q1141" s="87"/>
      <c r="R1141" s="87"/>
      <c r="S1141" s="87"/>
      <c r="T1141" s="87"/>
      <c r="U1141" s="87"/>
      <c r="V1141" s="87"/>
      <c r="W1141" s="87"/>
    </row>
    <row r="1142" spans="16:23" x14ac:dyDescent="0.2">
      <c r="P1142" s="87"/>
      <c r="Q1142" s="87"/>
      <c r="R1142" s="87"/>
      <c r="S1142" s="87"/>
      <c r="T1142" s="87"/>
      <c r="U1142" s="87"/>
      <c r="V1142" s="87"/>
      <c r="W1142" s="87"/>
    </row>
    <row r="1143" spans="16:23" x14ac:dyDescent="0.2">
      <c r="P1143" s="87"/>
      <c r="Q1143" s="87"/>
      <c r="R1143" s="87"/>
      <c r="S1143" s="87"/>
      <c r="T1143" s="87"/>
      <c r="U1143" s="87"/>
      <c r="V1143" s="87"/>
      <c r="W1143" s="87"/>
    </row>
    <row r="1144" spans="16:23" x14ac:dyDescent="0.2">
      <c r="P1144" s="87"/>
      <c r="Q1144" s="87"/>
      <c r="R1144" s="87"/>
      <c r="S1144" s="87"/>
      <c r="T1144" s="87"/>
      <c r="U1144" s="87"/>
      <c r="V1144" s="87"/>
      <c r="W1144" s="87"/>
    </row>
    <row r="1145" spans="16:23" x14ac:dyDescent="0.2">
      <c r="P1145" s="87"/>
      <c r="Q1145" s="87"/>
      <c r="R1145" s="87"/>
      <c r="S1145" s="87"/>
      <c r="T1145" s="87"/>
      <c r="U1145" s="87"/>
      <c r="V1145" s="87"/>
      <c r="W1145" s="87"/>
    </row>
    <row r="1146" spans="16:23" x14ac:dyDescent="0.2">
      <c r="P1146" s="87"/>
      <c r="Q1146" s="87"/>
      <c r="R1146" s="87"/>
      <c r="S1146" s="87"/>
      <c r="T1146" s="87"/>
      <c r="U1146" s="87"/>
      <c r="V1146" s="87"/>
      <c r="W1146" s="87"/>
    </row>
    <row r="1147" spans="16:23" x14ac:dyDescent="0.2">
      <c r="P1147" s="87"/>
      <c r="Q1147" s="87"/>
      <c r="R1147" s="87"/>
      <c r="S1147" s="87"/>
      <c r="T1147" s="87"/>
      <c r="U1147" s="87"/>
      <c r="V1147" s="87"/>
      <c r="W1147" s="87"/>
    </row>
    <row r="1148" spans="16:23" x14ac:dyDescent="0.2">
      <c r="P1148" s="87"/>
      <c r="Q1148" s="87"/>
      <c r="R1148" s="87"/>
      <c r="S1148" s="87"/>
      <c r="T1148" s="87"/>
      <c r="U1148" s="87"/>
      <c r="V1148" s="87"/>
      <c r="W1148" s="87"/>
    </row>
    <row r="1149" spans="16:23" x14ac:dyDescent="0.2">
      <c r="P1149" s="87"/>
      <c r="Q1149" s="87"/>
      <c r="R1149" s="87"/>
      <c r="S1149" s="87"/>
      <c r="T1149" s="87"/>
      <c r="U1149" s="87"/>
      <c r="V1149" s="87"/>
      <c r="W1149" s="87"/>
    </row>
    <row r="1150" spans="16:23" x14ac:dyDescent="0.2">
      <c r="P1150" s="87"/>
      <c r="Q1150" s="87"/>
      <c r="R1150" s="87"/>
      <c r="S1150" s="87"/>
      <c r="T1150" s="87"/>
      <c r="U1150" s="87"/>
      <c r="V1150" s="87"/>
      <c r="W1150" s="87"/>
    </row>
    <row r="1151" spans="16:23" x14ac:dyDescent="0.2">
      <c r="P1151" s="87"/>
      <c r="Q1151" s="87"/>
      <c r="R1151" s="87"/>
      <c r="S1151" s="87"/>
      <c r="T1151" s="87"/>
      <c r="U1151" s="87"/>
      <c r="V1151" s="87"/>
      <c r="W1151" s="87"/>
    </row>
    <row r="1152" spans="16:23" x14ac:dyDescent="0.2">
      <c r="P1152" s="87"/>
      <c r="Q1152" s="87"/>
      <c r="R1152" s="87"/>
      <c r="S1152" s="87"/>
      <c r="T1152" s="87"/>
      <c r="U1152" s="87"/>
      <c r="V1152" s="87"/>
      <c r="W1152" s="87"/>
    </row>
    <row r="1153" spans="16:23" x14ac:dyDescent="0.2">
      <c r="P1153" s="87"/>
      <c r="Q1153" s="87"/>
      <c r="R1153" s="87"/>
      <c r="S1153" s="87"/>
      <c r="T1153" s="87"/>
      <c r="U1153" s="87"/>
      <c r="V1153" s="87"/>
      <c r="W1153" s="87"/>
    </row>
    <row r="1154" spans="16:23" x14ac:dyDescent="0.2">
      <c r="P1154" s="87"/>
      <c r="Q1154" s="87"/>
      <c r="R1154" s="87"/>
      <c r="S1154" s="87"/>
      <c r="T1154" s="87"/>
      <c r="U1154" s="87"/>
      <c r="V1154" s="87"/>
      <c r="W1154" s="87"/>
    </row>
    <row r="1155" spans="16:23" x14ac:dyDescent="0.2">
      <c r="P1155" s="87"/>
      <c r="Q1155" s="87"/>
      <c r="R1155" s="87"/>
      <c r="S1155" s="87"/>
      <c r="T1155" s="87"/>
      <c r="U1155" s="87"/>
      <c r="V1155" s="87"/>
      <c r="W1155" s="87"/>
    </row>
    <row r="1156" spans="16:23" x14ac:dyDescent="0.2">
      <c r="P1156" s="87"/>
      <c r="Q1156" s="87"/>
      <c r="R1156" s="87"/>
      <c r="S1156" s="87"/>
      <c r="T1156" s="87"/>
      <c r="U1156" s="87"/>
      <c r="V1156" s="87"/>
      <c r="W1156" s="87"/>
    </row>
    <row r="1157" spans="16:23" x14ac:dyDescent="0.2">
      <c r="P1157" s="87"/>
      <c r="Q1157" s="87"/>
      <c r="R1157" s="87"/>
      <c r="S1157" s="87"/>
      <c r="T1157" s="87"/>
      <c r="U1157" s="87"/>
      <c r="V1157" s="87"/>
      <c r="W1157" s="87"/>
    </row>
    <row r="1158" spans="16:23" x14ac:dyDescent="0.2">
      <c r="P1158" s="87"/>
      <c r="Q1158" s="87"/>
      <c r="R1158" s="87"/>
      <c r="S1158" s="87"/>
      <c r="T1158" s="87"/>
      <c r="U1158" s="87"/>
      <c r="V1158" s="87"/>
      <c r="W1158" s="87"/>
    </row>
    <row r="1159" spans="16:23" x14ac:dyDescent="0.2">
      <c r="P1159" s="87"/>
      <c r="Q1159" s="87"/>
      <c r="R1159" s="87"/>
      <c r="S1159" s="87"/>
      <c r="T1159" s="87"/>
      <c r="U1159" s="87"/>
      <c r="V1159" s="87"/>
      <c r="W1159" s="87"/>
    </row>
    <row r="1160" spans="16:23" x14ac:dyDescent="0.2">
      <c r="P1160" s="87"/>
      <c r="Q1160" s="87"/>
      <c r="R1160" s="87"/>
      <c r="S1160" s="87"/>
      <c r="T1160" s="87"/>
      <c r="U1160" s="87"/>
      <c r="V1160" s="87"/>
      <c r="W1160" s="87"/>
    </row>
    <row r="1161" spans="16:23" x14ac:dyDescent="0.2">
      <c r="P1161" s="87"/>
      <c r="Q1161" s="87"/>
      <c r="R1161" s="87"/>
      <c r="S1161" s="87"/>
      <c r="T1161" s="87"/>
      <c r="U1161" s="87"/>
      <c r="V1161" s="87"/>
      <c r="W1161" s="87"/>
    </row>
    <row r="1162" spans="16:23" x14ac:dyDescent="0.2">
      <c r="P1162" s="87"/>
      <c r="Q1162" s="87"/>
      <c r="R1162" s="87"/>
      <c r="S1162" s="87"/>
      <c r="T1162" s="87"/>
      <c r="U1162" s="87"/>
      <c r="V1162" s="87"/>
      <c r="W1162" s="87"/>
    </row>
    <row r="1163" spans="16:23" x14ac:dyDescent="0.2">
      <c r="P1163" s="87"/>
      <c r="Q1163" s="87"/>
      <c r="R1163" s="87"/>
      <c r="S1163" s="87"/>
      <c r="T1163" s="87"/>
      <c r="U1163" s="87"/>
      <c r="V1163" s="87"/>
      <c r="W1163" s="87"/>
    </row>
    <row r="1164" spans="16:23" x14ac:dyDescent="0.2">
      <c r="P1164" s="87"/>
      <c r="Q1164" s="87"/>
      <c r="R1164" s="87"/>
      <c r="S1164" s="87"/>
      <c r="T1164" s="87"/>
      <c r="U1164" s="87"/>
      <c r="V1164" s="87"/>
      <c r="W1164" s="87"/>
    </row>
    <row r="1165" spans="16:23" x14ac:dyDescent="0.2">
      <c r="P1165" s="87"/>
      <c r="Q1165" s="87"/>
      <c r="R1165" s="87"/>
      <c r="S1165" s="87"/>
      <c r="T1165" s="87"/>
      <c r="U1165" s="87"/>
      <c r="V1165" s="87"/>
      <c r="W1165" s="87"/>
    </row>
    <row r="1166" spans="16:23" x14ac:dyDescent="0.2">
      <c r="P1166" s="87"/>
      <c r="Q1166" s="87"/>
      <c r="R1166" s="87"/>
      <c r="S1166" s="87"/>
      <c r="T1166" s="87"/>
      <c r="U1166" s="87"/>
      <c r="V1166" s="87"/>
      <c r="W1166" s="87"/>
    </row>
    <row r="1167" spans="16:23" x14ac:dyDescent="0.2">
      <c r="P1167" s="87"/>
      <c r="Q1167" s="87"/>
      <c r="R1167" s="87"/>
      <c r="S1167" s="87"/>
      <c r="T1167" s="87"/>
      <c r="U1167" s="87"/>
      <c r="V1167" s="87"/>
      <c r="W1167" s="87"/>
    </row>
    <row r="1168" spans="16:23" x14ac:dyDescent="0.2">
      <c r="P1168" s="87"/>
      <c r="Q1168" s="87"/>
      <c r="R1168" s="87"/>
      <c r="S1168" s="87"/>
      <c r="T1168" s="87"/>
      <c r="U1168" s="87"/>
      <c r="V1168" s="87"/>
      <c r="W1168" s="87"/>
    </row>
    <row r="1169" spans="16:23" x14ac:dyDescent="0.2">
      <c r="P1169" s="87"/>
      <c r="Q1169" s="87"/>
      <c r="R1169" s="87"/>
      <c r="S1169" s="87"/>
      <c r="T1169" s="87"/>
      <c r="U1169" s="87"/>
      <c r="V1169" s="87"/>
      <c r="W1169" s="87"/>
    </row>
    <row r="1170" spans="16:23" x14ac:dyDescent="0.2">
      <c r="P1170" s="87"/>
      <c r="Q1170" s="87"/>
      <c r="R1170" s="87"/>
      <c r="S1170" s="87"/>
      <c r="T1170" s="87"/>
      <c r="U1170" s="87"/>
      <c r="V1170" s="87"/>
      <c r="W1170" s="87"/>
    </row>
    <row r="1171" spans="16:23" x14ac:dyDescent="0.2">
      <c r="P1171" s="87"/>
      <c r="Q1171" s="87"/>
      <c r="R1171" s="87"/>
      <c r="S1171" s="87"/>
      <c r="T1171" s="87"/>
      <c r="U1171" s="87"/>
      <c r="V1171" s="87"/>
      <c r="W1171" s="87"/>
    </row>
    <row r="1172" spans="16:23" x14ac:dyDescent="0.2">
      <c r="P1172" s="87"/>
      <c r="Q1172" s="87"/>
      <c r="R1172" s="87"/>
      <c r="S1172" s="87"/>
      <c r="T1172" s="87"/>
      <c r="U1172" s="87"/>
      <c r="V1172" s="87"/>
      <c r="W1172" s="87"/>
    </row>
    <row r="1173" spans="16:23" x14ac:dyDescent="0.2">
      <c r="P1173" s="87"/>
      <c r="Q1173" s="87"/>
      <c r="R1173" s="87"/>
      <c r="S1173" s="87"/>
      <c r="T1173" s="87"/>
      <c r="U1173" s="87"/>
      <c r="V1173" s="87"/>
      <c r="W1173" s="87"/>
    </row>
    <row r="1174" spans="16:23" x14ac:dyDescent="0.2">
      <c r="P1174" s="87"/>
      <c r="Q1174" s="87"/>
      <c r="R1174" s="87"/>
      <c r="S1174" s="87"/>
      <c r="T1174" s="87"/>
      <c r="U1174" s="87"/>
      <c r="V1174" s="87"/>
      <c r="W1174" s="87"/>
    </row>
    <row r="1175" spans="16:23" x14ac:dyDescent="0.2">
      <c r="P1175" s="87"/>
      <c r="Q1175" s="87"/>
      <c r="R1175" s="87"/>
      <c r="S1175" s="87"/>
      <c r="T1175" s="87"/>
      <c r="U1175" s="87"/>
      <c r="V1175" s="87"/>
      <c r="W1175" s="87"/>
    </row>
    <row r="1176" spans="16:23" x14ac:dyDescent="0.2">
      <c r="P1176" s="87"/>
      <c r="Q1176" s="87"/>
      <c r="R1176" s="87"/>
      <c r="S1176" s="87"/>
      <c r="T1176" s="87"/>
      <c r="U1176" s="87"/>
      <c r="V1176" s="87"/>
      <c r="W1176" s="87"/>
    </row>
    <row r="1177" spans="16:23" x14ac:dyDescent="0.2">
      <c r="P1177" s="87"/>
      <c r="Q1177" s="87"/>
      <c r="R1177" s="87"/>
      <c r="S1177" s="87"/>
      <c r="T1177" s="87"/>
      <c r="U1177" s="87"/>
      <c r="V1177" s="87"/>
      <c r="W1177" s="87"/>
    </row>
    <row r="1178" spans="16:23" x14ac:dyDescent="0.2">
      <c r="P1178" s="87"/>
      <c r="Q1178" s="87"/>
      <c r="R1178" s="87"/>
      <c r="S1178" s="87"/>
      <c r="T1178" s="87"/>
      <c r="U1178" s="87"/>
      <c r="V1178" s="87"/>
      <c r="W1178" s="87"/>
    </row>
    <row r="1179" spans="16:23" x14ac:dyDescent="0.2">
      <c r="P1179" s="87"/>
      <c r="Q1179" s="87"/>
      <c r="R1179" s="87"/>
      <c r="S1179" s="87"/>
      <c r="T1179" s="87"/>
      <c r="U1179" s="87"/>
      <c r="V1179" s="87"/>
      <c r="W1179" s="87"/>
    </row>
    <row r="1180" spans="16:23" x14ac:dyDescent="0.2">
      <c r="P1180" s="87"/>
      <c r="Q1180" s="87"/>
      <c r="R1180" s="87"/>
      <c r="S1180" s="87"/>
      <c r="T1180" s="87"/>
      <c r="U1180" s="87"/>
      <c r="V1180" s="87"/>
      <c r="W1180" s="87"/>
    </row>
    <row r="1181" spans="16:23" x14ac:dyDescent="0.2">
      <c r="P1181" s="87"/>
      <c r="Q1181" s="87"/>
      <c r="R1181" s="87"/>
      <c r="S1181" s="87"/>
      <c r="T1181" s="87"/>
      <c r="U1181" s="87"/>
      <c r="V1181" s="87"/>
      <c r="W1181" s="87"/>
    </row>
    <row r="1182" spans="16:23" x14ac:dyDescent="0.2">
      <c r="P1182" s="87"/>
      <c r="Q1182" s="87"/>
      <c r="R1182" s="87"/>
      <c r="S1182" s="87"/>
      <c r="T1182" s="87"/>
      <c r="U1182" s="87"/>
      <c r="V1182" s="87"/>
      <c r="W1182" s="87"/>
    </row>
    <row r="1183" spans="16:23" x14ac:dyDescent="0.2">
      <c r="P1183" s="87"/>
      <c r="Q1183" s="87"/>
      <c r="R1183" s="87"/>
      <c r="S1183" s="87"/>
      <c r="T1183" s="87"/>
      <c r="U1183" s="87"/>
      <c r="V1183" s="87"/>
      <c r="W1183" s="87"/>
    </row>
    <row r="1184" spans="16:23" x14ac:dyDescent="0.2">
      <c r="P1184" s="87"/>
      <c r="Q1184" s="87"/>
      <c r="R1184" s="87"/>
      <c r="S1184" s="87"/>
      <c r="T1184" s="87"/>
      <c r="U1184" s="87"/>
      <c r="V1184" s="87"/>
      <c r="W1184" s="87"/>
    </row>
    <row r="1185" spans="16:23" x14ac:dyDescent="0.2">
      <c r="P1185" s="87"/>
      <c r="Q1185" s="87"/>
      <c r="R1185" s="87"/>
      <c r="S1185" s="87"/>
      <c r="T1185" s="87"/>
      <c r="U1185" s="87"/>
      <c r="V1185" s="87"/>
      <c r="W1185" s="87"/>
    </row>
    <row r="1186" spans="16:23" x14ac:dyDescent="0.2">
      <c r="P1186" s="87"/>
      <c r="Q1186" s="87"/>
      <c r="R1186" s="87"/>
      <c r="S1186" s="87"/>
      <c r="T1186" s="87"/>
      <c r="U1186" s="87"/>
      <c r="V1186" s="87"/>
      <c r="W1186" s="87"/>
    </row>
    <row r="1187" spans="16:23" x14ac:dyDescent="0.2">
      <c r="P1187" s="87"/>
      <c r="Q1187" s="87"/>
      <c r="R1187" s="87"/>
      <c r="S1187" s="87"/>
      <c r="T1187" s="87"/>
      <c r="U1187" s="87"/>
      <c r="V1187" s="87"/>
      <c r="W1187" s="87"/>
    </row>
    <row r="1188" spans="16:23" x14ac:dyDescent="0.2">
      <c r="P1188" s="87"/>
      <c r="Q1188" s="87"/>
      <c r="R1188" s="87"/>
      <c r="S1188" s="87"/>
      <c r="T1188" s="87"/>
      <c r="U1188" s="87"/>
      <c r="V1188" s="87"/>
      <c r="W1188" s="87"/>
    </row>
    <row r="1189" spans="16:23" x14ac:dyDescent="0.2">
      <c r="P1189" s="87"/>
      <c r="Q1189" s="87"/>
      <c r="R1189" s="87"/>
      <c r="S1189" s="87"/>
      <c r="T1189" s="87"/>
      <c r="U1189" s="87"/>
      <c r="V1189" s="87"/>
      <c r="W1189" s="87"/>
    </row>
    <row r="1190" spans="16:23" x14ac:dyDescent="0.2">
      <c r="P1190" s="87"/>
      <c r="Q1190" s="87"/>
      <c r="R1190" s="87"/>
      <c r="S1190" s="87"/>
      <c r="T1190" s="87"/>
      <c r="U1190" s="87"/>
      <c r="V1190" s="87"/>
      <c r="W1190" s="87"/>
    </row>
    <row r="1191" spans="16:23" x14ac:dyDescent="0.2">
      <c r="P1191" s="87"/>
      <c r="Q1191" s="87"/>
      <c r="R1191" s="87"/>
      <c r="S1191" s="87"/>
      <c r="T1191" s="87"/>
      <c r="U1191" s="87"/>
      <c r="V1191" s="87"/>
      <c r="W1191" s="87"/>
    </row>
    <row r="1192" spans="16:23" x14ac:dyDescent="0.2">
      <c r="P1192" s="87"/>
      <c r="Q1192" s="87"/>
      <c r="R1192" s="87"/>
      <c r="S1192" s="87"/>
      <c r="T1192" s="87"/>
      <c r="U1192" s="87"/>
      <c r="V1192" s="87"/>
      <c r="W1192" s="87"/>
    </row>
    <row r="1193" spans="16:23" x14ac:dyDescent="0.2">
      <c r="P1193" s="87"/>
      <c r="Q1193" s="87"/>
      <c r="R1193" s="87"/>
      <c r="S1193" s="87"/>
      <c r="T1193" s="87"/>
      <c r="U1193" s="87"/>
      <c r="V1193" s="87"/>
      <c r="W1193" s="87"/>
    </row>
    <row r="1194" spans="16:23" x14ac:dyDescent="0.2">
      <c r="P1194" s="87"/>
      <c r="Q1194" s="87"/>
      <c r="R1194" s="87"/>
      <c r="S1194" s="87"/>
      <c r="T1194" s="87"/>
      <c r="U1194" s="87"/>
      <c r="V1194" s="87"/>
      <c r="W1194" s="87"/>
    </row>
    <row r="1195" spans="16:23" x14ac:dyDescent="0.2">
      <c r="P1195" s="87"/>
      <c r="Q1195" s="87"/>
      <c r="R1195" s="87"/>
      <c r="S1195" s="87"/>
      <c r="T1195" s="87"/>
      <c r="U1195" s="87"/>
      <c r="V1195" s="87"/>
      <c r="W1195" s="87"/>
    </row>
    <row r="1196" spans="16:23" x14ac:dyDescent="0.2">
      <c r="P1196" s="87"/>
      <c r="Q1196" s="87"/>
      <c r="R1196" s="87"/>
      <c r="S1196" s="87"/>
      <c r="T1196" s="87"/>
      <c r="U1196" s="87"/>
      <c r="V1196" s="87"/>
      <c r="W1196" s="87"/>
    </row>
    <row r="1197" spans="16:23" x14ac:dyDescent="0.2">
      <c r="P1197" s="87"/>
      <c r="Q1197" s="87"/>
      <c r="R1197" s="87"/>
      <c r="S1197" s="87"/>
      <c r="T1197" s="87"/>
      <c r="U1197" s="87"/>
      <c r="V1197" s="87"/>
      <c r="W1197" s="87"/>
    </row>
    <row r="1198" spans="16:23" x14ac:dyDescent="0.2">
      <c r="P1198" s="87"/>
      <c r="Q1198" s="87"/>
      <c r="R1198" s="87"/>
      <c r="S1198" s="87"/>
      <c r="T1198" s="87"/>
      <c r="U1198" s="87"/>
      <c r="V1198" s="87"/>
      <c r="W1198" s="87"/>
    </row>
    <row r="1199" spans="16:23" x14ac:dyDescent="0.2">
      <c r="P1199" s="87"/>
      <c r="Q1199" s="87"/>
      <c r="R1199" s="87"/>
      <c r="S1199" s="87"/>
      <c r="T1199" s="87"/>
      <c r="U1199" s="87"/>
      <c r="V1199" s="87"/>
      <c r="W1199" s="87"/>
    </row>
    <row r="1200" spans="16:23" x14ac:dyDescent="0.2">
      <c r="P1200" s="87"/>
      <c r="Q1200" s="87"/>
      <c r="R1200" s="87"/>
      <c r="S1200" s="87"/>
      <c r="T1200" s="87"/>
      <c r="U1200" s="87"/>
      <c r="V1200" s="87"/>
      <c r="W1200" s="87"/>
    </row>
    <row r="1201" spans="16:23" x14ac:dyDescent="0.2">
      <c r="P1201" s="87"/>
      <c r="Q1201" s="87"/>
      <c r="R1201" s="87"/>
      <c r="S1201" s="87"/>
      <c r="T1201" s="87"/>
      <c r="U1201" s="87"/>
      <c r="V1201" s="87"/>
      <c r="W1201" s="87"/>
    </row>
    <row r="1202" spans="16:23" x14ac:dyDescent="0.2">
      <c r="P1202" s="87"/>
      <c r="Q1202" s="87"/>
      <c r="R1202" s="87"/>
      <c r="S1202" s="87"/>
      <c r="T1202" s="87"/>
      <c r="U1202" s="87"/>
      <c r="V1202" s="87"/>
      <c r="W1202" s="87"/>
    </row>
    <row r="1203" spans="16:23" x14ac:dyDescent="0.2">
      <c r="P1203" s="87"/>
      <c r="Q1203" s="87"/>
      <c r="R1203" s="87"/>
      <c r="S1203" s="87"/>
      <c r="T1203" s="87"/>
      <c r="U1203" s="87"/>
      <c r="V1203" s="87"/>
      <c r="W1203" s="87"/>
    </row>
    <row r="1204" spans="16:23" x14ac:dyDescent="0.2">
      <c r="P1204" s="87"/>
      <c r="Q1204" s="87"/>
      <c r="R1204" s="87"/>
      <c r="S1204" s="87"/>
      <c r="T1204" s="87"/>
      <c r="U1204" s="87"/>
      <c r="V1204" s="87"/>
      <c r="W1204" s="87"/>
    </row>
    <row r="1205" spans="16:23" x14ac:dyDescent="0.2">
      <c r="P1205" s="87"/>
      <c r="Q1205" s="87"/>
      <c r="R1205" s="87"/>
      <c r="S1205" s="87"/>
      <c r="T1205" s="87"/>
      <c r="U1205" s="87"/>
      <c r="V1205" s="87"/>
      <c r="W1205" s="87"/>
    </row>
    <row r="1206" spans="16:23" x14ac:dyDescent="0.2">
      <c r="P1206" s="87"/>
      <c r="Q1206" s="87"/>
      <c r="R1206" s="87"/>
      <c r="S1206" s="87"/>
      <c r="T1206" s="87"/>
      <c r="U1206" s="87"/>
      <c r="V1206" s="87"/>
      <c r="W1206" s="87"/>
    </row>
    <row r="1207" spans="16:23" x14ac:dyDescent="0.2">
      <c r="P1207" s="87"/>
      <c r="Q1207" s="87"/>
      <c r="R1207" s="87"/>
      <c r="S1207" s="87"/>
      <c r="T1207" s="87"/>
      <c r="U1207" s="87"/>
      <c r="V1207" s="87"/>
      <c r="W1207" s="87"/>
    </row>
    <row r="1208" spans="16:23" x14ac:dyDescent="0.2">
      <c r="P1208" s="87"/>
      <c r="Q1208" s="87"/>
      <c r="R1208" s="87"/>
      <c r="S1208" s="87"/>
      <c r="T1208" s="87"/>
      <c r="U1208" s="87"/>
      <c r="V1208" s="87"/>
      <c r="W1208" s="87"/>
    </row>
    <row r="1209" spans="16:23" x14ac:dyDescent="0.2">
      <c r="P1209" s="87"/>
      <c r="Q1209" s="87"/>
      <c r="R1209" s="87"/>
      <c r="S1209" s="87"/>
      <c r="T1209" s="87"/>
      <c r="U1209" s="87"/>
      <c r="V1209" s="87"/>
      <c r="W1209" s="87"/>
    </row>
    <row r="1210" spans="16:23" x14ac:dyDescent="0.2">
      <c r="P1210" s="87"/>
      <c r="Q1210" s="87"/>
      <c r="R1210" s="87"/>
      <c r="S1210" s="87"/>
      <c r="T1210" s="87"/>
      <c r="U1210" s="87"/>
      <c r="V1210" s="87"/>
      <c r="W1210" s="87"/>
    </row>
    <row r="1211" spans="16:23" x14ac:dyDescent="0.2">
      <c r="P1211" s="87"/>
      <c r="Q1211" s="87"/>
      <c r="R1211" s="87"/>
      <c r="S1211" s="87"/>
      <c r="T1211" s="87"/>
      <c r="U1211" s="87"/>
      <c r="V1211" s="87"/>
      <c r="W1211" s="87"/>
    </row>
    <row r="1212" spans="16:23" x14ac:dyDescent="0.2">
      <c r="P1212" s="87"/>
      <c r="Q1212" s="87"/>
      <c r="R1212" s="87"/>
      <c r="S1212" s="87"/>
      <c r="T1212" s="87"/>
      <c r="U1212" s="87"/>
      <c r="V1212" s="87"/>
      <c r="W1212" s="87"/>
    </row>
    <row r="1213" spans="16:23" x14ac:dyDescent="0.2">
      <c r="P1213" s="87"/>
      <c r="Q1213" s="87"/>
      <c r="R1213" s="87"/>
      <c r="S1213" s="87"/>
      <c r="T1213" s="87"/>
      <c r="U1213" s="87"/>
      <c r="V1213" s="87"/>
      <c r="W1213" s="87"/>
    </row>
    <row r="1214" spans="16:23" x14ac:dyDescent="0.2">
      <c r="P1214" s="87"/>
      <c r="Q1214" s="87"/>
      <c r="R1214" s="87"/>
      <c r="S1214" s="87"/>
      <c r="T1214" s="87"/>
      <c r="U1214" s="87"/>
      <c r="V1214" s="87"/>
      <c r="W1214" s="87"/>
    </row>
    <row r="1215" spans="16:23" x14ac:dyDescent="0.2">
      <c r="P1215" s="87"/>
      <c r="Q1215" s="87"/>
      <c r="R1215" s="87"/>
      <c r="S1215" s="87"/>
      <c r="T1215" s="87"/>
      <c r="U1215" s="87"/>
      <c r="V1215" s="87"/>
      <c r="W1215" s="87"/>
    </row>
    <row r="1216" spans="16:23" x14ac:dyDescent="0.2">
      <c r="P1216" s="87"/>
      <c r="Q1216" s="87"/>
      <c r="R1216" s="87"/>
      <c r="S1216" s="87"/>
      <c r="T1216" s="87"/>
      <c r="U1216" s="87"/>
      <c r="V1216" s="87"/>
      <c r="W1216" s="87"/>
    </row>
    <row r="1217" spans="16:23" x14ac:dyDescent="0.2">
      <c r="P1217" s="87"/>
      <c r="Q1217" s="87"/>
      <c r="R1217" s="87"/>
      <c r="S1217" s="87"/>
      <c r="T1217" s="87"/>
      <c r="U1217" s="87"/>
      <c r="V1217" s="87"/>
      <c r="W1217" s="87"/>
    </row>
    <row r="1218" spans="16:23" x14ac:dyDescent="0.2">
      <c r="P1218" s="87"/>
      <c r="Q1218" s="87"/>
      <c r="R1218" s="87"/>
      <c r="S1218" s="87"/>
      <c r="T1218" s="87"/>
      <c r="U1218" s="87"/>
      <c r="V1218" s="87"/>
      <c r="W1218" s="87"/>
    </row>
    <row r="1219" spans="16:23" x14ac:dyDescent="0.2">
      <c r="P1219" s="87"/>
      <c r="Q1219" s="87"/>
      <c r="R1219" s="87"/>
      <c r="S1219" s="87"/>
      <c r="T1219" s="87"/>
      <c r="U1219" s="87"/>
      <c r="V1219" s="87"/>
      <c r="W1219" s="87"/>
    </row>
    <row r="1220" spans="16:23" x14ac:dyDescent="0.2">
      <c r="P1220" s="87"/>
      <c r="Q1220" s="87"/>
      <c r="R1220" s="87"/>
      <c r="S1220" s="87"/>
      <c r="T1220" s="87"/>
      <c r="U1220" s="87"/>
      <c r="V1220" s="87"/>
      <c r="W1220" s="87"/>
    </row>
    <row r="1221" spans="16:23" x14ac:dyDescent="0.2">
      <c r="P1221" s="87"/>
      <c r="Q1221" s="87"/>
      <c r="R1221" s="87"/>
      <c r="S1221" s="87"/>
      <c r="T1221" s="87"/>
      <c r="U1221" s="87"/>
      <c r="V1221" s="87"/>
      <c r="W1221" s="87"/>
    </row>
    <row r="1222" spans="16:23" x14ac:dyDescent="0.2">
      <c r="P1222" s="87"/>
      <c r="Q1222" s="87"/>
      <c r="R1222" s="87"/>
      <c r="S1222" s="87"/>
      <c r="T1222" s="87"/>
      <c r="U1222" s="87"/>
      <c r="V1222" s="87"/>
      <c r="W1222" s="87"/>
    </row>
    <row r="1223" spans="16:23" x14ac:dyDescent="0.2">
      <c r="P1223" s="87"/>
      <c r="Q1223" s="87"/>
      <c r="R1223" s="87"/>
      <c r="S1223" s="87"/>
      <c r="T1223" s="87"/>
      <c r="U1223" s="87"/>
      <c r="V1223" s="87"/>
      <c r="W1223" s="87"/>
    </row>
    <row r="1224" spans="16:23" x14ac:dyDescent="0.2">
      <c r="P1224" s="87"/>
      <c r="Q1224" s="87"/>
      <c r="R1224" s="87"/>
      <c r="S1224" s="87"/>
      <c r="T1224" s="87"/>
      <c r="U1224" s="87"/>
      <c r="V1224" s="87"/>
      <c r="W1224" s="87"/>
    </row>
    <row r="1225" spans="16:23" x14ac:dyDescent="0.2">
      <c r="P1225" s="87"/>
      <c r="Q1225" s="87"/>
      <c r="R1225" s="87"/>
      <c r="S1225" s="87"/>
      <c r="T1225" s="87"/>
      <c r="U1225" s="87"/>
      <c r="V1225" s="87"/>
      <c r="W1225" s="87"/>
    </row>
    <row r="1226" spans="16:23" x14ac:dyDescent="0.2">
      <c r="P1226" s="87"/>
      <c r="Q1226" s="87"/>
      <c r="R1226" s="87"/>
      <c r="S1226" s="87"/>
      <c r="T1226" s="87"/>
      <c r="U1226" s="87"/>
      <c r="V1226" s="87"/>
      <c r="W1226" s="87"/>
    </row>
    <row r="1227" spans="16:23" x14ac:dyDescent="0.2">
      <c r="P1227" s="87"/>
      <c r="Q1227" s="87"/>
      <c r="R1227" s="87"/>
      <c r="S1227" s="87"/>
      <c r="T1227" s="87"/>
      <c r="U1227" s="87"/>
      <c r="V1227" s="87"/>
      <c r="W1227" s="87"/>
    </row>
    <row r="1228" spans="16:23" x14ac:dyDescent="0.2">
      <c r="P1228" s="87"/>
      <c r="Q1228" s="87"/>
      <c r="R1228" s="87"/>
      <c r="S1228" s="87"/>
      <c r="T1228" s="87"/>
      <c r="U1228" s="87"/>
      <c r="V1228" s="87"/>
      <c r="W1228" s="87"/>
    </row>
    <row r="1229" spans="16:23" x14ac:dyDescent="0.2">
      <c r="P1229" s="87"/>
      <c r="Q1229" s="87"/>
      <c r="R1229" s="87"/>
      <c r="S1229" s="87"/>
      <c r="T1229" s="87"/>
      <c r="U1229" s="87"/>
      <c r="V1229" s="87"/>
      <c r="W1229" s="87"/>
    </row>
    <row r="1230" spans="16:23" x14ac:dyDescent="0.2">
      <c r="P1230" s="87"/>
      <c r="Q1230" s="87"/>
      <c r="R1230" s="87"/>
      <c r="S1230" s="87"/>
      <c r="T1230" s="87"/>
      <c r="U1230" s="87"/>
      <c r="V1230" s="87"/>
      <c r="W1230" s="87"/>
    </row>
    <row r="1231" spans="16:23" x14ac:dyDescent="0.2">
      <c r="P1231" s="87"/>
      <c r="Q1231" s="87"/>
      <c r="R1231" s="87"/>
      <c r="S1231" s="87"/>
      <c r="T1231" s="87"/>
      <c r="U1231" s="87"/>
      <c r="V1231" s="87"/>
      <c r="W1231" s="87"/>
    </row>
    <row r="1232" spans="16:23" x14ac:dyDescent="0.2">
      <c r="P1232" s="87"/>
      <c r="Q1232" s="87"/>
      <c r="R1232" s="87"/>
      <c r="S1232" s="87"/>
      <c r="T1232" s="87"/>
      <c r="U1232" s="87"/>
      <c r="V1232" s="87"/>
      <c r="W1232" s="87"/>
    </row>
    <row r="1233" spans="16:23" x14ac:dyDescent="0.2">
      <c r="P1233" s="87"/>
      <c r="Q1233" s="87"/>
      <c r="R1233" s="87"/>
      <c r="S1233" s="87"/>
      <c r="T1233" s="87"/>
      <c r="U1233" s="87"/>
      <c r="V1233" s="87"/>
      <c r="W1233" s="87"/>
    </row>
    <row r="1234" spans="16:23" x14ac:dyDescent="0.2">
      <c r="P1234" s="87"/>
      <c r="Q1234" s="87"/>
      <c r="R1234" s="87"/>
      <c r="S1234" s="87"/>
      <c r="T1234" s="87"/>
      <c r="U1234" s="87"/>
      <c r="V1234" s="87"/>
      <c r="W1234" s="87"/>
    </row>
    <row r="1235" spans="16:23" x14ac:dyDescent="0.2">
      <c r="P1235" s="87"/>
      <c r="Q1235" s="87"/>
      <c r="R1235" s="87"/>
      <c r="S1235" s="87"/>
      <c r="T1235" s="87"/>
      <c r="U1235" s="87"/>
      <c r="V1235" s="87"/>
      <c r="W1235" s="87"/>
    </row>
    <row r="1236" spans="16:23" x14ac:dyDescent="0.2">
      <c r="P1236" s="87"/>
      <c r="Q1236" s="87"/>
      <c r="R1236" s="87"/>
      <c r="S1236" s="87"/>
      <c r="T1236" s="87"/>
      <c r="U1236" s="87"/>
      <c r="V1236" s="87"/>
      <c r="W1236" s="87"/>
    </row>
    <row r="1237" spans="16:23" x14ac:dyDescent="0.2">
      <c r="P1237" s="87"/>
      <c r="Q1237" s="87"/>
      <c r="R1237" s="87"/>
      <c r="S1237" s="87"/>
      <c r="T1237" s="87"/>
      <c r="U1237" s="87"/>
      <c r="V1237" s="87"/>
      <c r="W1237" s="87"/>
    </row>
    <row r="1238" spans="16:23" x14ac:dyDescent="0.2">
      <c r="P1238" s="87"/>
      <c r="Q1238" s="87"/>
      <c r="R1238" s="87"/>
      <c r="S1238" s="87"/>
      <c r="T1238" s="87"/>
      <c r="U1238" s="87"/>
      <c r="V1238" s="87"/>
      <c r="W1238" s="87"/>
    </row>
    <row r="1239" spans="16:23" x14ac:dyDescent="0.2">
      <c r="P1239" s="87"/>
      <c r="Q1239" s="87"/>
      <c r="R1239" s="87"/>
      <c r="S1239" s="87"/>
      <c r="T1239" s="87"/>
      <c r="U1239" s="87"/>
      <c r="V1239" s="87"/>
      <c r="W1239" s="87"/>
    </row>
    <row r="1240" spans="16:23" x14ac:dyDescent="0.2">
      <c r="P1240" s="87"/>
      <c r="Q1240" s="87"/>
      <c r="R1240" s="87"/>
      <c r="S1240" s="87"/>
      <c r="T1240" s="87"/>
      <c r="U1240" s="87"/>
      <c r="V1240" s="87"/>
      <c r="W1240" s="87"/>
    </row>
    <row r="1241" spans="16:23" x14ac:dyDescent="0.2">
      <c r="P1241" s="87"/>
      <c r="Q1241" s="87"/>
      <c r="R1241" s="87"/>
      <c r="S1241" s="87"/>
      <c r="T1241" s="87"/>
      <c r="U1241" s="87"/>
      <c r="V1241" s="87"/>
      <c r="W1241" s="87"/>
    </row>
    <row r="1242" spans="16:23" x14ac:dyDescent="0.2">
      <c r="P1242" s="87"/>
      <c r="Q1242" s="87"/>
      <c r="R1242" s="87"/>
      <c r="S1242" s="87"/>
      <c r="T1242" s="87"/>
      <c r="U1242" s="87"/>
      <c r="V1242" s="87"/>
      <c r="W1242" s="87"/>
    </row>
    <row r="1243" spans="16:23" x14ac:dyDescent="0.2">
      <c r="P1243" s="87"/>
      <c r="Q1243" s="87"/>
      <c r="R1243" s="87"/>
      <c r="S1243" s="87"/>
      <c r="T1243" s="87"/>
      <c r="U1243" s="87"/>
      <c r="V1243" s="87"/>
      <c r="W1243" s="87"/>
    </row>
    <row r="1244" spans="16:23" x14ac:dyDescent="0.2">
      <c r="P1244" s="87"/>
      <c r="Q1244" s="87"/>
      <c r="R1244" s="87"/>
      <c r="S1244" s="87"/>
      <c r="T1244" s="87"/>
      <c r="U1244" s="87"/>
      <c r="V1244" s="87"/>
      <c r="W1244" s="87"/>
    </row>
    <row r="1245" spans="16:23" x14ac:dyDescent="0.2">
      <c r="P1245" s="87"/>
      <c r="Q1245" s="87"/>
      <c r="R1245" s="87"/>
      <c r="S1245" s="87"/>
      <c r="T1245" s="87"/>
      <c r="U1245" s="87"/>
      <c r="V1245" s="87"/>
      <c r="W1245" s="87"/>
    </row>
    <row r="1246" spans="16:23" x14ac:dyDescent="0.2">
      <c r="P1246" s="87"/>
      <c r="Q1246" s="87"/>
      <c r="R1246" s="87"/>
      <c r="S1246" s="87"/>
      <c r="T1246" s="87"/>
      <c r="U1246" s="87"/>
      <c r="V1246" s="87"/>
      <c r="W1246" s="87"/>
    </row>
    <row r="1247" spans="16:23" x14ac:dyDescent="0.2">
      <c r="P1247" s="87"/>
      <c r="Q1247" s="87"/>
      <c r="R1247" s="87"/>
      <c r="S1247" s="87"/>
      <c r="T1247" s="87"/>
      <c r="U1247" s="87"/>
      <c r="V1247" s="87"/>
      <c r="W1247" s="87"/>
    </row>
    <row r="1248" spans="16:23" x14ac:dyDescent="0.2">
      <c r="P1248" s="87"/>
      <c r="Q1248" s="87"/>
      <c r="R1248" s="87"/>
      <c r="S1248" s="87"/>
      <c r="T1248" s="87"/>
      <c r="U1248" s="87"/>
      <c r="V1248" s="87"/>
      <c r="W1248" s="87"/>
    </row>
    <row r="1249" spans="16:23" x14ac:dyDescent="0.2">
      <c r="P1249" s="87"/>
      <c r="Q1249" s="87"/>
      <c r="R1249" s="87"/>
      <c r="S1249" s="87"/>
      <c r="T1249" s="87"/>
      <c r="U1249" s="87"/>
      <c r="V1249" s="87"/>
      <c r="W1249" s="87"/>
    </row>
    <row r="1250" spans="16:23" x14ac:dyDescent="0.2">
      <c r="P1250" s="87"/>
      <c r="Q1250" s="87"/>
      <c r="R1250" s="87"/>
      <c r="S1250" s="87"/>
      <c r="T1250" s="87"/>
      <c r="U1250" s="87"/>
      <c r="V1250" s="87"/>
      <c r="W1250" s="87"/>
    </row>
    <row r="1251" spans="16:23" x14ac:dyDescent="0.2">
      <c r="P1251" s="87"/>
      <c r="Q1251" s="87"/>
      <c r="R1251" s="87"/>
      <c r="S1251" s="87"/>
      <c r="T1251" s="87"/>
      <c r="U1251" s="87"/>
      <c r="V1251" s="87"/>
      <c r="W1251" s="87"/>
    </row>
    <row r="1252" spans="16:23" x14ac:dyDescent="0.2">
      <c r="P1252" s="87"/>
      <c r="Q1252" s="87"/>
      <c r="R1252" s="87"/>
      <c r="S1252" s="87"/>
      <c r="T1252" s="87"/>
      <c r="U1252" s="87"/>
      <c r="V1252" s="87"/>
      <c r="W1252" s="87"/>
    </row>
    <row r="1253" spans="16:23" x14ac:dyDescent="0.2">
      <c r="P1253" s="87"/>
      <c r="Q1253" s="87"/>
      <c r="R1253" s="87"/>
      <c r="S1253" s="87"/>
      <c r="T1253" s="87"/>
      <c r="U1253" s="87"/>
      <c r="V1253" s="87"/>
      <c r="W1253" s="87"/>
    </row>
    <row r="1254" spans="16:23" x14ac:dyDescent="0.2">
      <c r="P1254" s="87"/>
      <c r="Q1254" s="87"/>
      <c r="R1254" s="87"/>
      <c r="S1254" s="87"/>
      <c r="T1254" s="87"/>
      <c r="U1254" s="87"/>
      <c r="V1254" s="87"/>
      <c r="W1254" s="87"/>
    </row>
    <row r="1255" spans="16:23" x14ac:dyDescent="0.2">
      <c r="P1255" s="87"/>
      <c r="Q1255" s="87"/>
      <c r="R1255" s="87"/>
      <c r="S1255" s="87"/>
      <c r="T1255" s="87"/>
      <c r="U1255" s="87"/>
      <c r="V1255" s="87"/>
      <c r="W1255" s="87"/>
    </row>
    <row r="1256" spans="16:23" x14ac:dyDescent="0.2">
      <c r="P1256" s="87"/>
      <c r="Q1256" s="87"/>
      <c r="R1256" s="87"/>
      <c r="S1256" s="87"/>
      <c r="T1256" s="87"/>
      <c r="U1256" s="87"/>
      <c r="V1256" s="87"/>
      <c r="W1256" s="87"/>
    </row>
    <row r="1257" spans="16:23" x14ac:dyDescent="0.2">
      <c r="P1257" s="87"/>
      <c r="Q1257" s="87"/>
      <c r="R1257" s="87"/>
      <c r="S1257" s="87"/>
      <c r="T1257" s="87"/>
      <c r="U1257" s="87"/>
      <c r="V1257" s="87"/>
      <c r="W1257" s="87"/>
    </row>
    <row r="1258" spans="16:23" x14ac:dyDescent="0.2">
      <c r="P1258" s="87"/>
      <c r="Q1258" s="87"/>
      <c r="R1258" s="87"/>
      <c r="S1258" s="87"/>
      <c r="T1258" s="87"/>
      <c r="U1258" s="87"/>
      <c r="V1258" s="87"/>
      <c r="W1258" s="87"/>
    </row>
    <row r="1259" spans="16:23" x14ac:dyDescent="0.2">
      <c r="P1259" s="87"/>
      <c r="Q1259" s="87"/>
      <c r="R1259" s="87"/>
      <c r="S1259" s="87"/>
      <c r="T1259" s="87"/>
      <c r="U1259" s="87"/>
      <c r="V1259" s="87"/>
      <c r="W1259" s="87"/>
    </row>
    <row r="1260" spans="16:23" x14ac:dyDescent="0.2">
      <c r="P1260" s="87"/>
      <c r="Q1260" s="87"/>
      <c r="R1260" s="87"/>
      <c r="S1260" s="87"/>
      <c r="T1260" s="87"/>
      <c r="U1260" s="87"/>
      <c r="V1260" s="87"/>
      <c r="W1260" s="87"/>
    </row>
    <row r="1261" spans="16:23" x14ac:dyDescent="0.2">
      <c r="P1261" s="87"/>
      <c r="Q1261" s="87"/>
      <c r="R1261" s="87"/>
      <c r="S1261" s="87"/>
      <c r="T1261" s="87"/>
      <c r="U1261" s="87"/>
      <c r="V1261" s="87"/>
      <c r="W1261" s="87"/>
    </row>
    <row r="1262" spans="16:23" x14ac:dyDescent="0.2">
      <c r="P1262" s="87"/>
      <c r="Q1262" s="87"/>
      <c r="R1262" s="87"/>
      <c r="S1262" s="87"/>
      <c r="T1262" s="87"/>
      <c r="U1262" s="87"/>
      <c r="V1262" s="87"/>
      <c r="W1262" s="87"/>
    </row>
    <row r="1263" spans="16:23" x14ac:dyDescent="0.2">
      <c r="P1263" s="87"/>
      <c r="Q1263" s="87"/>
      <c r="R1263" s="87"/>
      <c r="S1263" s="87"/>
      <c r="T1263" s="87"/>
      <c r="U1263" s="87"/>
      <c r="V1263" s="87"/>
      <c r="W1263" s="87"/>
    </row>
    <row r="1264" spans="16:23" x14ac:dyDescent="0.2">
      <c r="P1264" s="87"/>
      <c r="Q1264" s="87"/>
      <c r="R1264" s="87"/>
      <c r="S1264" s="87"/>
      <c r="T1264" s="87"/>
      <c r="U1264" s="87"/>
      <c r="V1264" s="87"/>
      <c r="W1264" s="87"/>
    </row>
    <row r="1265" spans="16:23" x14ac:dyDescent="0.2">
      <c r="P1265" s="87"/>
      <c r="Q1265" s="87"/>
      <c r="R1265" s="87"/>
      <c r="S1265" s="87"/>
      <c r="T1265" s="87"/>
      <c r="U1265" s="87"/>
      <c r="V1265" s="87"/>
      <c r="W1265" s="87"/>
    </row>
    <row r="1266" spans="16:23" x14ac:dyDescent="0.2">
      <c r="P1266" s="87"/>
      <c r="Q1266" s="87"/>
      <c r="R1266" s="87"/>
      <c r="S1266" s="87"/>
      <c r="T1266" s="87"/>
      <c r="U1266" s="87"/>
      <c r="V1266" s="87"/>
      <c r="W1266" s="87"/>
    </row>
    <row r="1267" spans="16:23" x14ac:dyDescent="0.2">
      <c r="P1267" s="87"/>
      <c r="Q1267" s="87"/>
      <c r="R1267" s="87"/>
      <c r="S1267" s="87"/>
      <c r="T1267" s="87"/>
      <c r="U1267" s="87"/>
      <c r="V1267" s="87"/>
      <c r="W1267" s="87"/>
    </row>
    <row r="1268" spans="16:23" x14ac:dyDescent="0.2">
      <c r="P1268" s="87"/>
      <c r="Q1268" s="87"/>
      <c r="R1268" s="87"/>
      <c r="S1268" s="87"/>
      <c r="T1268" s="87"/>
      <c r="U1268" s="87"/>
      <c r="V1268" s="87"/>
      <c r="W1268" s="87"/>
    </row>
    <row r="1269" spans="16:23" x14ac:dyDescent="0.2">
      <c r="P1269" s="87"/>
      <c r="Q1269" s="87"/>
      <c r="R1269" s="87"/>
      <c r="S1269" s="87"/>
      <c r="T1269" s="87"/>
      <c r="U1269" s="87"/>
      <c r="V1269" s="87"/>
      <c r="W1269" s="87"/>
    </row>
    <row r="1270" spans="16:23" x14ac:dyDescent="0.2">
      <c r="P1270" s="87"/>
      <c r="Q1270" s="87"/>
      <c r="R1270" s="87"/>
      <c r="S1270" s="87"/>
      <c r="T1270" s="87"/>
      <c r="U1270" s="87"/>
      <c r="V1270" s="87"/>
      <c r="W1270" s="87"/>
    </row>
    <row r="1271" spans="16:23" x14ac:dyDescent="0.2">
      <c r="P1271" s="87"/>
      <c r="Q1271" s="87"/>
      <c r="R1271" s="87"/>
      <c r="S1271" s="87"/>
      <c r="T1271" s="87"/>
      <c r="U1271" s="87"/>
      <c r="V1271" s="87"/>
      <c r="W1271" s="87"/>
    </row>
    <row r="1272" spans="16:23" x14ac:dyDescent="0.2">
      <c r="P1272" s="87"/>
      <c r="Q1272" s="87"/>
      <c r="R1272" s="87"/>
      <c r="S1272" s="87"/>
      <c r="T1272" s="87"/>
      <c r="U1272" s="87"/>
      <c r="V1272" s="87"/>
      <c r="W1272" s="87"/>
    </row>
    <row r="1273" spans="16:23" x14ac:dyDescent="0.2">
      <c r="P1273" s="87"/>
      <c r="Q1273" s="87"/>
      <c r="R1273" s="87"/>
      <c r="S1273" s="87"/>
      <c r="T1273" s="87"/>
      <c r="U1273" s="87"/>
      <c r="V1273" s="87"/>
      <c r="W1273" s="87"/>
    </row>
    <row r="1274" spans="16:23" x14ac:dyDescent="0.2">
      <c r="P1274" s="87"/>
      <c r="Q1274" s="87"/>
      <c r="R1274" s="87"/>
      <c r="S1274" s="87"/>
      <c r="T1274" s="87"/>
      <c r="U1274" s="87"/>
      <c r="V1274" s="87"/>
      <c r="W1274" s="87"/>
    </row>
    <row r="1275" spans="16:23" x14ac:dyDescent="0.2">
      <c r="P1275" s="87"/>
      <c r="Q1275" s="87"/>
      <c r="R1275" s="87"/>
      <c r="S1275" s="87"/>
      <c r="T1275" s="87"/>
      <c r="U1275" s="87"/>
      <c r="V1275" s="87"/>
      <c r="W1275" s="87"/>
    </row>
    <row r="1276" spans="16:23" x14ac:dyDescent="0.2">
      <c r="P1276" s="87"/>
      <c r="Q1276" s="87"/>
      <c r="R1276" s="87"/>
      <c r="S1276" s="87"/>
      <c r="T1276" s="87"/>
      <c r="U1276" s="87"/>
      <c r="V1276" s="87"/>
      <c r="W1276" s="87"/>
    </row>
    <row r="1277" spans="16:23" x14ac:dyDescent="0.2">
      <c r="P1277" s="87"/>
      <c r="Q1277" s="87"/>
      <c r="R1277" s="87"/>
      <c r="S1277" s="87"/>
      <c r="T1277" s="87"/>
      <c r="U1277" s="87"/>
      <c r="V1277" s="87"/>
      <c r="W1277" s="87"/>
    </row>
    <row r="1278" spans="16:23" x14ac:dyDescent="0.2">
      <c r="P1278" s="87"/>
      <c r="Q1278" s="87"/>
      <c r="R1278" s="87"/>
      <c r="S1278" s="87"/>
      <c r="T1278" s="87"/>
      <c r="U1278" s="87"/>
      <c r="V1278" s="87"/>
      <c r="W1278" s="87"/>
    </row>
    <row r="1279" spans="16:23" x14ac:dyDescent="0.2">
      <c r="P1279" s="87"/>
      <c r="Q1279" s="87"/>
      <c r="R1279" s="87"/>
      <c r="S1279" s="87"/>
      <c r="T1279" s="87"/>
      <c r="U1279" s="87"/>
      <c r="V1279" s="87"/>
      <c r="W1279" s="87"/>
    </row>
    <row r="1280" spans="16:23" x14ac:dyDescent="0.2">
      <c r="P1280" s="87"/>
      <c r="Q1280" s="87"/>
      <c r="R1280" s="87"/>
      <c r="S1280" s="87"/>
      <c r="T1280" s="87"/>
      <c r="U1280" s="87"/>
      <c r="V1280" s="87"/>
      <c r="W1280" s="87"/>
    </row>
    <row r="1281" spans="16:23" x14ac:dyDescent="0.2">
      <c r="P1281" s="87"/>
      <c r="Q1281" s="87"/>
      <c r="R1281" s="87"/>
      <c r="S1281" s="87"/>
      <c r="T1281" s="87"/>
      <c r="U1281" s="87"/>
      <c r="V1281" s="87"/>
      <c r="W1281" s="87"/>
    </row>
    <row r="1282" spans="16:23" x14ac:dyDescent="0.2">
      <c r="P1282" s="87"/>
      <c r="Q1282" s="87"/>
      <c r="R1282" s="87"/>
      <c r="S1282" s="87"/>
      <c r="T1282" s="87"/>
      <c r="U1282" s="87"/>
      <c r="V1282" s="87"/>
      <c r="W1282" s="87"/>
    </row>
    <row r="1283" spans="16:23" x14ac:dyDescent="0.2">
      <c r="P1283" s="87"/>
      <c r="Q1283" s="87"/>
      <c r="R1283" s="87"/>
      <c r="S1283" s="87"/>
      <c r="T1283" s="87"/>
      <c r="U1283" s="87"/>
      <c r="V1283" s="87"/>
      <c r="W1283" s="87"/>
    </row>
    <row r="1284" spans="16:23" x14ac:dyDescent="0.2">
      <c r="P1284" s="87"/>
      <c r="Q1284" s="87"/>
      <c r="R1284" s="87"/>
      <c r="S1284" s="87"/>
      <c r="T1284" s="87"/>
      <c r="U1284" s="87"/>
      <c r="V1284" s="87"/>
      <c r="W1284" s="87"/>
    </row>
    <row r="1285" spans="16:23" x14ac:dyDescent="0.2">
      <c r="P1285" s="87"/>
      <c r="Q1285" s="87"/>
      <c r="R1285" s="87"/>
      <c r="S1285" s="87"/>
      <c r="T1285" s="87"/>
      <c r="U1285" s="87"/>
      <c r="V1285" s="87"/>
      <c r="W1285" s="87"/>
    </row>
    <row r="1286" spans="16:23" x14ac:dyDescent="0.2">
      <c r="P1286" s="87"/>
      <c r="Q1286" s="87"/>
      <c r="R1286" s="87"/>
      <c r="S1286" s="87"/>
      <c r="T1286" s="87"/>
      <c r="U1286" s="87"/>
      <c r="V1286" s="87"/>
      <c r="W1286" s="87"/>
    </row>
    <row r="1287" spans="16:23" x14ac:dyDescent="0.2">
      <c r="P1287" s="87"/>
      <c r="Q1287" s="87"/>
      <c r="R1287" s="87"/>
      <c r="S1287" s="87"/>
      <c r="T1287" s="87"/>
      <c r="U1287" s="87"/>
      <c r="V1287" s="87"/>
      <c r="W1287" s="87"/>
    </row>
    <row r="1288" spans="16:23" x14ac:dyDescent="0.2">
      <c r="P1288" s="87"/>
      <c r="Q1288" s="87"/>
      <c r="R1288" s="87"/>
      <c r="S1288" s="87"/>
      <c r="T1288" s="87"/>
      <c r="U1288" s="87"/>
      <c r="V1288" s="87"/>
      <c r="W1288" s="87"/>
    </row>
    <row r="1289" spans="16:23" x14ac:dyDescent="0.2">
      <c r="P1289" s="87"/>
      <c r="Q1289" s="87"/>
      <c r="R1289" s="87"/>
      <c r="S1289" s="87"/>
      <c r="T1289" s="87"/>
      <c r="U1289" s="87"/>
      <c r="V1289" s="87"/>
      <c r="W1289" s="87"/>
    </row>
    <row r="1290" spans="16:23" x14ac:dyDescent="0.2">
      <c r="P1290" s="87"/>
      <c r="Q1290" s="87"/>
      <c r="R1290" s="87"/>
      <c r="S1290" s="87"/>
      <c r="T1290" s="87"/>
      <c r="U1290" s="87"/>
      <c r="V1290" s="87"/>
      <c r="W1290" s="87"/>
    </row>
    <row r="1291" spans="16:23" x14ac:dyDescent="0.2">
      <c r="P1291" s="87"/>
      <c r="Q1291" s="87"/>
      <c r="R1291" s="87"/>
      <c r="S1291" s="87"/>
      <c r="T1291" s="87"/>
      <c r="U1291" s="87"/>
      <c r="V1291" s="87"/>
      <c r="W1291" s="87"/>
    </row>
    <row r="1292" spans="16:23" x14ac:dyDescent="0.2">
      <c r="P1292" s="87"/>
      <c r="Q1292" s="87"/>
      <c r="R1292" s="87"/>
      <c r="S1292" s="87"/>
      <c r="T1292" s="87"/>
      <c r="U1292" s="87"/>
      <c r="V1292" s="87"/>
      <c r="W1292" s="87"/>
    </row>
    <row r="1293" spans="16:23" x14ac:dyDescent="0.2">
      <c r="P1293" s="87"/>
      <c r="Q1293" s="87"/>
      <c r="R1293" s="87"/>
      <c r="S1293" s="87"/>
      <c r="T1293" s="87"/>
      <c r="U1293" s="87"/>
      <c r="V1293" s="87"/>
      <c r="W1293" s="87"/>
    </row>
    <row r="1294" spans="16:23" x14ac:dyDescent="0.2">
      <c r="P1294" s="87"/>
      <c r="Q1294" s="87"/>
      <c r="R1294" s="87"/>
      <c r="S1294" s="87"/>
      <c r="T1294" s="87"/>
      <c r="U1294" s="87"/>
      <c r="V1294" s="87"/>
      <c r="W1294" s="87"/>
    </row>
    <row r="1295" spans="16:23" x14ac:dyDescent="0.2">
      <c r="P1295" s="87"/>
      <c r="Q1295" s="87"/>
      <c r="R1295" s="87"/>
      <c r="S1295" s="87"/>
      <c r="T1295" s="87"/>
      <c r="U1295" s="87"/>
      <c r="V1295" s="87"/>
      <c r="W1295" s="87"/>
    </row>
    <row r="1296" spans="16:23" x14ac:dyDescent="0.2">
      <c r="P1296" s="87"/>
      <c r="Q1296" s="87"/>
      <c r="R1296" s="87"/>
      <c r="S1296" s="87"/>
      <c r="T1296" s="87"/>
      <c r="U1296" s="87"/>
      <c r="V1296" s="87"/>
      <c r="W1296" s="87"/>
    </row>
    <row r="1297" spans="16:23" x14ac:dyDescent="0.2">
      <c r="P1297" s="87"/>
      <c r="Q1297" s="87"/>
      <c r="R1297" s="87"/>
      <c r="S1297" s="87"/>
      <c r="T1297" s="87"/>
      <c r="U1297" s="87"/>
      <c r="V1297" s="87"/>
      <c r="W1297" s="87"/>
    </row>
    <row r="1298" spans="16:23" x14ac:dyDescent="0.2">
      <c r="P1298" s="87"/>
      <c r="Q1298" s="87"/>
      <c r="R1298" s="87"/>
      <c r="S1298" s="87"/>
      <c r="T1298" s="87"/>
      <c r="U1298" s="87"/>
      <c r="V1298" s="87"/>
      <c r="W1298" s="87"/>
    </row>
    <row r="1299" spans="16:23" x14ac:dyDescent="0.2">
      <c r="P1299" s="87"/>
      <c r="Q1299" s="87"/>
      <c r="R1299" s="87"/>
      <c r="S1299" s="87"/>
      <c r="T1299" s="87"/>
      <c r="U1299" s="87"/>
      <c r="V1299" s="87"/>
      <c r="W1299" s="87"/>
    </row>
    <row r="1300" spans="16:23" x14ac:dyDescent="0.2">
      <c r="P1300" s="87"/>
      <c r="Q1300" s="87"/>
      <c r="R1300" s="87"/>
      <c r="S1300" s="87"/>
      <c r="T1300" s="87"/>
      <c r="U1300" s="87"/>
      <c r="V1300" s="87"/>
      <c r="W1300" s="87"/>
    </row>
    <row r="1301" spans="16:23" x14ac:dyDescent="0.2">
      <c r="P1301" s="87"/>
      <c r="Q1301" s="87"/>
      <c r="R1301" s="87"/>
      <c r="S1301" s="87"/>
      <c r="T1301" s="87"/>
      <c r="U1301" s="87"/>
      <c r="V1301" s="87"/>
      <c r="W1301" s="87"/>
    </row>
    <row r="1302" spans="16:23" x14ac:dyDescent="0.2">
      <c r="P1302" s="87"/>
      <c r="Q1302" s="87"/>
      <c r="R1302" s="87"/>
      <c r="S1302" s="87"/>
      <c r="T1302" s="87"/>
      <c r="U1302" s="87"/>
      <c r="V1302" s="87"/>
      <c r="W1302" s="87"/>
    </row>
    <row r="1303" spans="16:23" x14ac:dyDescent="0.2">
      <c r="P1303" s="87"/>
      <c r="Q1303" s="87"/>
      <c r="R1303" s="87"/>
      <c r="S1303" s="87"/>
      <c r="T1303" s="87"/>
      <c r="U1303" s="87"/>
      <c r="V1303" s="87"/>
      <c r="W1303" s="87"/>
    </row>
    <row r="1304" spans="16:23" x14ac:dyDescent="0.2">
      <c r="P1304" s="87"/>
      <c r="Q1304" s="87"/>
      <c r="R1304" s="87"/>
      <c r="S1304" s="87"/>
      <c r="T1304" s="87"/>
      <c r="U1304" s="87"/>
      <c r="V1304" s="87"/>
      <c r="W1304" s="87"/>
    </row>
    <row r="1305" spans="16:23" x14ac:dyDescent="0.2">
      <c r="P1305" s="87"/>
      <c r="Q1305" s="87"/>
      <c r="R1305" s="87"/>
      <c r="S1305" s="87"/>
      <c r="T1305" s="87"/>
      <c r="U1305" s="87"/>
      <c r="V1305" s="87"/>
      <c r="W1305" s="87"/>
    </row>
    <row r="1306" spans="16:23" x14ac:dyDescent="0.2">
      <c r="P1306" s="87"/>
      <c r="Q1306" s="87"/>
      <c r="R1306" s="87"/>
      <c r="S1306" s="87"/>
      <c r="T1306" s="87"/>
      <c r="U1306" s="87"/>
      <c r="V1306" s="87"/>
      <c r="W1306" s="87"/>
    </row>
    <row r="1307" spans="16:23" x14ac:dyDescent="0.2">
      <c r="P1307" s="87"/>
      <c r="Q1307" s="87"/>
      <c r="R1307" s="87"/>
      <c r="S1307" s="87"/>
      <c r="T1307" s="87"/>
      <c r="U1307" s="87"/>
      <c r="V1307" s="87"/>
      <c r="W1307" s="87"/>
    </row>
    <row r="1308" spans="16:23" x14ac:dyDescent="0.2">
      <c r="P1308" s="87"/>
      <c r="Q1308" s="87"/>
      <c r="R1308" s="87"/>
      <c r="S1308" s="87"/>
      <c r="T1308" s="87"/>
      <c r="U1308" s="87"/>
      <c r="V1308" s="87"/>
      <c r="W1308" s="87"/>
    </row>
    <row r="1309" spans="16:23" x14ac:dyDescent="0.2">
      <c r="P1309" s="87"/>
      <c r="Q1309" s="87"/>
      <c r="R1309" s="87"/>
      <c r="S1309" s="87"/>
      <c r="T1309" s="87"/>
      <c r="U1309" s="87"/>
      <c r="V1309" s="87"/>
      <c r="W1309" s="87"/>
    </row>
    <row r="1310" spans="16:23" x14ac:dyDescent="0.2">
      <c r="P1310" s="87"/>
      <c r="Q1310" s="87"/>
      <c r="R1310" s="87"/>
      <c r="S1310" s="87"/>
      <c r="T1310" s="87"/>
      <c r="U1310" s="87"/>
      <c r="V1310" s="87"/>
      <c r="W1310" s="87"/>
    </row>
    <row r="1311" spans="16:23" x14ac:dyDescent="0.2">
      <c r="P1311" s="87"/>
      <c r="Q1311" s="87"/>
      <c r="R1311" s="87"/>
      <c r="S1311" s="87"/>
      <c r="T1311" s="87"/>
      <c r="U1311" s="87"/>
      <c r="V1311" s="87"/>
      <c r="W1311" s="87"/>
    </row>
    <row r="1312" spans="16:23" x14ac:dyDescent="0.2">
      <c r="P1312" s="87"/>
      <c r="Q1312" s="87"/>
      <c r="R1312" s="87"/>
      <c r="S1312" s="87"/>
      <c r="T1312" s="87"/>
      <c r="U1312" s="87"/>
      <c r="V1312" s="87"/>
      <c r="W1312" s="87"/>
    </row>
    <row r="1313" spans="16:23" x14ac:dyDescent="0.2">
      <c r="P1313" s="87"/>
      <c r="Q1313" s="87"/>
      <c r="R1313" s="87"/>
      <c r="S1313" s="87"/>
      <c r="T1313" s="87"/>
      <c r="U1313" s="87"/>
      <c r="V1313" s="87"/>
      <c r="W1313" s="87"/>
    </row>
    <row r="1314" spans="16:23" x14ac:dyDescent="0.2">
      <c r="P1314" s="87"/>
      <c r="Q1314" s="87"/>
      <c r="R1314" s="87"/>
      <c r="S1314" s="87"/>
      <c r="T1314" s="87"/>
      <c r="U1314" s="87"/>
      <c r="V1314" s="87"/>
      <c r="W1314" s="87"/>
    </row>
    <row r="1315" spans="16:23" x14ac:dyDescent="0.2">
      <c r="P1315" s="87"/>
      <c r="Q1315" s="87"/>
      <c r="R1315" s="87"/>
      <c r="S1315" s="87"/>
      <c r="T1315" s="87"/>
      <c r="U1315" s="87"/>
      <c r="V1315" s="87"/>
      <c r="W1315" s="87"/>
    </row>
    <row r="1316" spans="16:23" x14ac:dyDescent="0.2">
      <c r="P1316" s="87"/>
      <c r="Q1316" s="87"/>
      <c r="R1316" s="87"/>
      <c r="S1316" s="87"/>
      <c r="T1316" s="87"/>
      <c r="U1316" s="87"/>
      <c r="V1316" s="87"/>
      <c r="W1316" s="87"/>
    </row>
    <row r="1317" spans="16:23" x14ac:dyDescent="0.2">
      <c r="P1317" s="87"/>
      <c r="Q1317" s="87"/>
      <c r="R1317" s="87"/>
      <c r="S1317" s="87"/>
      <c r="T1317" s="87"/>
      <c r="U1317" s="87"/>
      <c r="V1317" s="87"/>
      <c r="W1317" s="87"/>
    </row>
    <row r="1318" spans="16:23" x14ac:dyDescent="0.2">
      <c r="P1318" s="87"/>
      <c r="Q1318" s="87"/>
      <c r="R1318" s="87"/>
      <c r="S1318" s="87"/>
      <c r="T1318" s="87"/>
      <c r="U1318" s="87"/>
      <c r="V1318" s="87"/>
      <c r="W1318" s="87"/>
    </row>
    <row r="1319" spans="16:23" x14ac:dyDescent="0.2">
      <c r="P1319" s="87"/>
      <c r="Q1319" s="87"/>
      <c r="R1319" s="87"/>
      <c r="S1319" s="87"/>
      <c r="T1319" s="87"/>
      <c r="U1319" s="87"/>
      <c r="V1319" s="87"/>
      <c r="W1319" s="87"/>
    </row>
    <row r="1320" spans="16:23" x14ac:dyDescent="0.2">
      <c r="P1320" s="87"/>
      <c r="Q1320" s="87"/>
      <c r="R1320" s="87"/>
      <c r="S1320" s="87"/>
      <c r="T1320" s="87"/>
      <c r="U1320" s="87"/>
      <c r="V1320" s="87"/>
      <c r="W1320" s="87"/>
    </row>
    <row r="1321" spans="16:23" x14ac:dyDescent="0.2">
      <c r="P1321" s="87"/>
      <c r="Q1321" s="87"/>
      <c r="R1321" s="87"/>
      <c r="S1321" s="87"/>
      <c r="T1321" s="87"/>
      <c r="U1321" s="87"/>
      <c r="V1321" s="87"/>
      <c r="W1321" s="87"/>
    </row>
    <row r="1322" spans="16:23" x14ac:dyDescent="0.2">
      <c r="P1322" s="87"/>
      <c r="Q1322" s="87"/>
      <c r="R1322" s="87"/>
      <c r="S1322" s="87"/>
      <c r="T1322" s="87"/>
      <c r="U1322" s="87"/>
      <c r="V1322" s="87"/>
      <c r="W1322" s="87"/>
    </row>
    <row r="1323" spans="16:23" x14ac:dyDescent="0.2">
      <c r="P1323" s="87"/>
      <c r="Q1323" s="87"/>
      <c r="R1323" s="87"/>
      <c r="S1323" s="87"/>
      <c r="T1323" s="87"/>
      <c r="U1323" s="87"/>
      <c r="V1323" s="87"/>
      <c r="W1323" s="87"/>
    </row>
    <row r="1324" spans="16:23" x14ac:dyDescent="0.2">
      <c r="P1324" s="87"/>
      <c r="Q1324" s="87"/>
      <c r="R1324" s="87"/>
      <c r="S1324" s="87"/>
      <c r="T1324" s="87"/>
      <c r="U1324" s="87"/>
      <c r="V1324" s="87"/>
      <c r="W1324" s="87"/>
    </row>
    <row r="1325" spans="16:23" x14ac:dyDescent="0.2">
      <c r="P1325" s="87"/>
      <c r="Q1325" s="87"/>
      <c r="R1325" s="87"/>
      <c r="S1325" s="87"/>
      <c r="T1325" s="87"/>
      <c r="U1325" s="87"/>
      <c r="V1325" s="87"/>
      <c r="W1325" s="87"/>
    </row>
    <row r="1326" spans="16:23" x14ac:dyDescent="0.2">
      <c r="P1326" s="87"/>
      <c r="Q1326" s="87"/>
      <c r="R1326" s="87"/>
      <c r="S1326" s="87"/>
      <c r="T1326" s="87"/>
      <c r="U1326" s="87"/>
      <c r="V1326" s="87"/>
      <c r="W1326" s="87"/>
    </row>
    <row r="1327" spans="16:23" x14ac:dyDescent="0.2">
      <c r="P1327" s="87"/>
      <c r="Q1327" s="87"/>
      <c r="R1327" s="87"/>
      <c r="S1327" s="87"/>
      <c r="T1327" s="87"/>
      <c r="U1327" s="87"/>
      <c r="V1327" s="87"/>
      <c r="W1327" s="87"/>
    </row>
    <row r="1328" spans="16:23" x14ac:dyDescent="0.2">
      <c r="P1328" s="87"/>
      <c r="Q1328" s="87"/>
      <c r="R1328" s="87"/>
      <c r="S1328" s="87"/>
      <c r="T1328" s="87"/>
      <c r="U1328" s="87"/>
      <c r="V1328" s="87"/>
      <c r="W1328" s="87"/>
    </row>
    <row r="1329" spans="16:23" x14ac:dyDescent="0.2">
      <c r="P1329" s="87"/>
      <c r="Q1329" s="87"/>
      <c r="R1329" s="87"/>
      <c r="S1329" s="87"/>
      <c r="T1329" s="87"/>
      <c r="U1329" s="87"/>
      <c r="V1329" s="87"/>
      <c r="W1329" s="87"/>
    </row>
    <row r="1330" spans="16:23" x14ac:dyDescent="0.2">
      <c r="P1330" s="87"/>
      <c r="Q1330" s="87"/>
      <c r="R1330" s="87"/>
      <c r="S1330" s="87"/>
      <c r="T1330" s="87"/>
      <c r="U1330" s="87"/>
      <c r="V1330" s="87"/>
      <c r="W1330" s="87"/>
    </row>
    <row r="1331" spans="16:23" x14ac:dyDescent="0.2">
      <c r="P1331" s="87"/>
      <c r="Q1331" s="87"/>
      <c r="R1331" s="87"/>
      <c r="S1331" s="87"/>
      <c r="T1331" s="87"/>
      <c r="U1331" s="87"/>
      <c r="V1331" s="87"/>
      <c r="W1331" s="87"/>
    </row>
    <row r="1332" spans="16:23" x14ac:dyDescent="0.2">
      <c r="P1332" s="87"/>
      <c r="Q1332" s="87"/>
      <c r="R1332" s="87"/>
      <c r="S1332" s="87"/>
      <c r="T1332" s="87"/>
      <c r="U1332" s="87"/>
      <c r="V1332" s="87"/>
      <c r="W1332" s="87"/>
    </row>
    <row r="1333" spans="16:23" x14ac:dyDescent="0.2">
      <c r="P1333" s="87"/>
      <c r="Q1333" s="87"/>
      <c r="R1333" s="87"/>
      <c r="S1333" s="87"/>
      <c r="T1333" s="87"/>
      <c r="U1333" s="87"/>
      <c r="V1333" s="87"/>
      <c r="W1333" s="87"/>
    </row>
    <row r="1334" spans="16:23" x14ac:dyDescent="0.2">
      <c r="P1334" s="87"/>
      <c r="Q1334" s="87"/>
      <c r="R1334" s="87"/>
      <c r="S1334" s="87"/>
      <c r="T1334" s="87"/>
      <c r="U1334" s="87"/>
      <c r="V1334" s="87"/>
      <c r="W1334" s="87"/>
    </row>
    <row r="1335" spans="16:23" x14ac:dyDescent="0.2">
      <c r="P1335" s="87"/>
      <c r="Q1335" s="87"/>
      <c r="R1335" s="87"/>
      <c r="S1335" s="87"/>
      <c r="T1335" s="87"/>
      <c r="U1335" s="87"/>
      <c r="V1335" s="87"/>
      <c r="W1335" s="87"/>
    </row>
    <row r="1336" spans="16:23" x14ac:dyDescent="0.2">
      <c r="P1336" s="87"/>
      <c r="Q1336" s="87"/>
      <c r="R1336" s="87"/>
      <c r="S1336" s="87"/>
      <c r="T1336" s="87"/>
      <c r="U1336" s="87"/>
      <c r="V1336" s="87"/>
      <c r="W1336" s="87"/>
    </row>
    <row r="1337" spans="16:23" x14ac:dyDescent="0.2">
      <c r="P1337" s="87"/>
      <c r="Q1337" s="87"/>
      <c r="R1337" s="87"/>
      <c r="S1337" s="87"/>
      <c r="T1337" s="87"/>
      <c r="U1337" s="87"/>
      <c r="V1337" s="87"/>
      <c r="W1337" s="87"/>
    </row>
    <row r="1338" spans="16:23" x14ac:dyDescent="0.2">
      <c r="P1338" s="87"/>
      <c r="Q1338" s="87"/>
      <c r="R1338" s="87"/>
      <c r="S1338" s="87"/>
      <c r="T1338" s="87"/>
      <c r="U1338" s="87"/>
      <c r="V1338" s="87"/>
      <c r="W1338" s="87"/>
    </row>
    <row r="1339" spans="16:23" x14ac:dyDescent="0.2">
      <c r="P1339" s="87"/>
      <c r="Q1339" s="87"/>
      <c r="R1339" s="87"/>
      <c r="S1339" s="87"/>
      <c r="T1339" s="87"/>
      <c r="U1339" s="87"/>
      <c r="V1339" s="87"/>
      <c r="W1339" s="87"/>
    </row>
    <row r="1340" spans="16:23" x14ac:dyDescent="0.2">
      <c r="P1340" s="87"/>
      <c r="Q1340" s="87"/>
      <c r="R1340" s="87"/>
      <c r="S1340" s="87"/>
      <c r="T1340" s="87"/>
      <c r="U1340" s="87"/>
      <c r="V1340" s="87"/>
      <c r="W1340" s="87"/>
    </row>
    <row r="1341" spans="16:23" x14ac:dyDescent="0.2">
      <c r="P1341" s="87"/>
      <c r="Q1341" s="87"/>
      <c r="R1341" s="87"/>
      <c r="S1341" s="87"/>
      <c r="T1341" s="87"/>
      <c r="U1341" s="87"/>
      <c r="V1341" s="87"/>
      <c r="W1341" s="87"/>
    </row>
    <row r="1342" spans="16:23" x14ac:dyDescent="0.2">
      <c r="P1342" s="87"/>
      <c r="Q1342" s="87"/>
      <c r="R1342" s="87"/>
      <c r="S1342" s="87"/>
      <c r="T1342" s="87"/>
      <c r="U1342" s="87"/>
      <c r="V1342" s="87"/>
      <c r="W1342" s="87"/>
    </row>
    <row r="1343" spans="16:23" x14ac:dyDescent="0.2">
      <c r="P1343" s="87"/>
      <c r="Q1343" s="87"/>
      <c r="R1343" s="87"/>
      <c r="S1343" s="87"/>
      <c r="T1343" s="87"/>
      <c r="U1343" s="87"/>
      <c r="V1343" s="87"/>
      <c r="W1343" s="87"/>
    </row>
    <row r="1344" spans="16:23" x14ac:dyDescent="0.2">
      <c r="P1344" s="87"/>
      <c r="Q1344" s="87"/>
      <c r="R1344" s="87"/>
      <c r="S1344" s="87"/>
      <c r="T1344" s="87"/>
      <c r="U1344" s="87"/>
      <c r="V1344" s="87"/>
      <c r="W1344" s="87"/>
    </row>
    <row r="1345" spans="16:23" x14ac:dyDescent="0.2">
      <c r="P1345" s="87"/>
      <c r="Q1345" s="87"/>
      <c r="R1345" s="87"/>
      <c r="S1345" s="87"/>
      <c r="T1345" s="87"/>
      <c r="U1345" s="87"/>
      <c r="V1345" s="87"/>
      <c r="W1345" s="87"/>
    </row>
    <row r="1346" spans="16:23" x14ac:dyDescent="0.2">
      <c r="P1346" s="87"/>
      <c r="Q1346" s="87"/>
      <c r="R1346" s="87"/>
      <c r="S1346" s="87"/>
      <c r="T1346" s="87"/>
      <c r="U1346" s="87"/>
      <c r="V1346" s="87"/>
      <c r="W1346" s="87"/>
    </row>
    <row r="1347" spans="16:23" x14ac:dyDescent="0.2">
      <c r="P1347" s="87"/>
      <c r="Q1347" s="87"/>
      <c r="R1347" s="87"/>
      <c r="S1347" s="87"/>
      <c r="T1347" s="87"/>
      <c r="U1347" s="87"/>
      <c r="V1347" s="87"/>
      <c r="W1347" s="87"/>
    </row>
    <row r="1348" spans="16:23" x14ac:dyDescent="0.2">
      <c r="P1348" s="87"/>
      <c r="Q1348" s="87"/>
      <c r="R1348" s="87"/>
      <c r="S1348" s="87"/>
      <c r="T1348" s="87"/>
      <c r="U1348" s="87"/>
      <c r="V1348" s="87"/>
      <c r="W1348" s="87"/>
    </row>
    <row r="1349" spans="16:23" x14ac:dyDescent="0.2">
      <c r="P1349" s="87"/>
      <c r="Q1349" s="87"/>
      <c r="R1349" s="87"/>
      <c r="S1349" s="87"/>
      <c r="T1349" s="87"/>
      <c r="U1349" s="87"/>
      <c r="V1349" s="87"/>
      <c r="W1349" s="87"/>
    </row>
    <row r="1350" spans="16:23" x14ac:dyDescent="0.2">
      <c r="P1350" s="87"/>
      <c r="Q1350" s="87"/>
      <c r="R1350" s="87"/>
      <c r="S1350" s="87"/>
      <c r="T1350" s="87"/>
      <c r="U1350" s="87"/>
      <c r="V1350" s="87"/>
      <c r="W1350" s="87"/>
    </row>
    <row r="1351" spans="16:23" x14ac:dyDescent="0.2">
      <c r="P1351" s="87"/>
      <c r="Q1351" s="87"/>
      <c r="R1351" s="87"/>
      <c r="S1351" s="87"/>
      <c r="T1351" s="87"/>
      <c r="U1351" s="87"/>
      <c r="V1351" s="87"/>
      <c r="W1351" s="87"/>
    </row>
    <row r="1352" spans="16:23" x14ac:dyDescent="0.2">
      <c r="P1352" s="87"/>
      <c r="Q1352" s="87"/>
      <c r="R1352" s="87"/>
      <c r="S1352" s="87"/>
      <c r="T1352" s="87"/>
      <c r="U1352" s="87"/>
      <c r="V1352" s="87"/>
      <c r="W1352" s="87"/>
    </row>
    <row r="1353" spans="16:23" x14ac:dyDescent="0.2">
      <c r="P1353" s="87"/>
      <c r="Q1353" s="87"/>
      <c r="R1353" s="87"/>
      <c r="S1353" s="87"/>
      <c r="T1353" s="87"/>
      <c r="U1353" s="87"/>
      <c r="V1353" s="87"/>
      <c r="W1353" s="87"/>
    </row>
    <row r="1354" spans="16:23" x14ac:dyDescent="0.2">
      <c r="P1354" s="87"/>
      <c r="Q1354" s="87"/>
      <c r="R1354" s="87"/>
      <c r="S1354" s="87"/>
      <c r="T1354" s="87"/>
      <c r="U1354" s="87"/>
      <c r="V1354" s="87"/>
      <c r="W1354" s="87"/>
    </row>
    <row r="1355" spans="16:23" x14ac:dyDescent="0.2">
      <c r="P1355" s="87"/>
      <c r="Q1355" s="87"/>
      <c r="R1355" s="87"/>
      <c r="S1355" s="87"/>
      <c r="T1355" s="87"/>
      <c r="U1355" s="87"/>
      <c r="V1355" s="87"/>
      <c r="W1355" s="87"/>
    </row>
    <row r="1356" spans="16:23" x14ac:dyDescent="0.2">
      <c r="P1356" s="87"/>
      <c r="Q1356" s="87"/>
      <c r="R1356" s="87"/>
      <c r="S1356" s="87"/>
      <c r="T1356" s="87"/>
      <c r="U1356" s="87"/>
      <c r="V1356" s="87"/>
      <c r="W1356" s="87"/>
    </row>
    <row r="1357" spans="16:23" x14ac:dyDescent="0.2">
      <c r="P1357" s="87"/>
      <c r="Q1357" s="87"/>
      <c r="R1357" s="87"/>
      <c r="S1357" s="87"/>
      <c r="T1357" s="87"/>
      <c r="U1357" s="87"/>
      <c r="V1357" s="87"/>
      <c r="W1357" s="87"/>
    </row>
    <row r="1358" spans="16:23" x14ac:dyDescent="0.2">
      <c r="P1358" s="87"/>
      <c r="Q1358" s="87"/>
      <c r="R1358" s="87"/>
      <c r="S1358" s="87"/>
      <c r="T1358" s="87"/>
      <c r="U1358" s="87"/>
      <c r="V1358" s="87"/>
      <c r="W1358" s="87"/>
    </row>
    <row r="1359" spans="16:23" x14ac:dyDescent="0.2">
      <c r="P1359" s="87"/>
      <c r="Q1359" s="87"/>
      <c r="R1359" s="87"/>
      <c r="S1359" s="87"/>
      <c r="T1359" s="87"/>
      <c r="U1359" s="87"/>
      <c r="V1359" s="87"/>
      <c r="W1359" s="87"/>
    </row>
    <row r="1360" spans="16:23" x14ac:dyDescent="0.2">
      <c r="P1360" s="87"/>
      <c r="Q1360" s="87"/>
      <c r="R1360" s="87"/>
      <c r="S1360" s="87"/>
      <c r="T1360" s="87"/>
      <c r="U1360" s="87"/>
      <c r="V1360" s="87"/>
      <c r="W1360" s="87"/>
    </row>
    <row r="1361" spans="16:23" x14ac:dyDescent="0.2">
      <c r="P1361" s="87"/>
      <c r="Q1361" s="87"/>
      <c r="R1361" s="87"/>
      <c r="S1361" s="87"/>
      <c r="T1361" s="87"/>
      <c r="U1361" s="87"/>
      <c r="V1361" s="87"/>
      <c r="W1361" s="87"/>
    </row>
    <row r="1362" spans="16:23" x14ac:dyDescent="0.2">
      <c r="P1362" s="87"/>
      <c r="Q1362" s="87"/>
      <c r="R1362" s="87"/>
      <c r="S1362" s="87"/>
      <c r="T1362" s="87"/>
      <c r="U1362" s="87"/>
      <c r="V1362" s="87"/>
      <c r="W1362" s="87"/>
    </row>
    <row r="1363" spans="16:23" x14ac:dyDescent="0.2">
      <c r="P1363" s="87"/>
      <c r="Q1363" s="87"/>
      <c r="R1363" s="87"/>
      <c r="S1363" s="87"/>
      <c r="T1363" s="87"/>
      <c r="U1363" s="87"/>
      <c r="V1363" s="87"/>
      <c r="W1363" s="87"/>
    </row>
    <row r="1364" spans="16:23" x14ac:dyDescent="0.2">
      <c r="P1364" s="87"/>
      <c r="Q1364" s="87"/>
      <c r="R1364" s="87"/>
      <c r="S1364" s="87"/>
      <c r="T1364" s="87"/>
      <c r="U1364" s="87"/>
      <c r="V1364" s="87"/>
      <c r="W1364" s="87"/>
    </row>
    <row r="1365" spans="16:23" x14ac:dyDescent="0.2">
      <c r="P1365" s="87"/>
      <c r="Q1365" s="87"/>
      <c r="R1365" s="87"/>
      <c r="S1365" s="87"/>
      <c r="T1365" s="87"/>
      <c r="U1365" s="87"/>
      <c r="V1365" s="87"/>
      <c r="W1365" s="87"/>
    </row>
    <row r="1366" spans="16:23" x14ac:dyDescent="0.2">
      <c r="P1366" s="87"/>
      <c r="Q1366" s="87"/>
      <c r="R1366" s="87"/>
      <c r="S1366" s="87"/>
      <c r="T1366" s="87"/>
      <c r="U1366" s="87"/>
      <c r="V1366" s="87"/>
      <c r="W1366" s="87"/>
    </row>
    <row r="1367" spans="16:23" x14ac:dyDescent="0.2">
      <c r="P1367" s="87"/>
      <c r="Q1367" s="87"/>
      <c r="R1367" s="87"/>
      <c r="S1367" s="87"/>
      <c r="T1367" s="87"/>
      <c r="U1367" s="87"/>
      <c r="V1367" s="87"/>
      <c r="W1367" s="87"/>
    </row>
    <row r="1368" spans="16:23" x14ac:dyDescent="0.2">
      <c r="P1368" s="87"/>
      <c r="Q1368" s="87"/>
      <c r="R1368" s="87"/>
      <c r="S1368" s="87"/>
      <c r="T1368" s="87"/>
      <c r="U1368" s="87"/>
      <c r="V1368" s="87"/>
      <c r="W1368" s="87"/>
    </row>
    <row r="1369" spans="16:23" x14ac:dyDescent="0.2">
      <c r="P1369" s="87"/>
      <c r="Q1369" s="87"/>
      <c r="R1369" s="87"/>
      <c r="S1369" s="87"/>
      <c r="T1369" s="87"/>
      <c r="U1369" s="87"/>
      <c r="V1369" s="87"/>
      <c r="W1369" s="87"/>
    </row>
    <row r="1370" spans="16:23" x14ac:dyDescent="0.2">
      <c r="P1370" s="87"/>
      <c r="Q1370" s="87"/>
      <c r="R1370" s="87"/>
      <c r="S1370" s="87"/>
      <c r="T1370" s="87"/>
      <c r="U1370" s="87"/>
      <c r="V1370" s="87"/>
      <c r="W1370" s="87"/>
    </row>
    <row r="1371" spans="16:23" x14ac:dyDescent="0.2">
      <c r="P1371" s="87"/>
      <c r="Q1371" s="87"/>
      <c r="R1371" s="87"/>
      <c r="S1371" s="87"/>
      <c r="T1371" s="87"/>
      <c r="U1371" s="87"/>
      <c r="V1371" s="87"/>
      <c r="W1371" s="87"/>
    </row>
    <row r="1372" spans="16:23" x14ac:dyDescent="0.2">
      <c r="P1372" s="87"/>
      <c r="Q1372" s="87"/>
      <c r="R1372" s="87"/>
      <c r="S1372" s="87"/>
      <c r="T1372" s="87"/>
      <c r="U1372" s="87"/>
      <c r="V1372" s="87"/>
      <c r="W1372" s="87"/>
    </row>
    <row r="1373" spans="16:23" x14ac:dyDescent="0.2">
      <c r="P1373" s="87"/>
      <c r="Q1373" s="87"/>
      <c r="R1373" s="87"/>
      <c r="S1373" s="87"/>
      <c r="T1373" s="87"/>
      <c r="U1373" s="87"/>
      <c r="V1373" s="87"/>
      <c r="W1373" s="87"/>
    </row>
    <row r="1374" spans="16:23" x14ac:dyDescent="0.2">
      <c r="P1374" s="87"/>
      <c r="Q1374" s="87"/>
      <c r="R1374" s="87"/>
      <c r="S1374" s="87"/>
      <c r="T1374" s="87"/>
      <c r="U1374" s="87"/>
      <c r="V1374" s="87"/>
      <c r="W1374" s="87"/>
    </row>
    <row r="1375" spans="16:23" x14ac:dyDescent="0.2">
      <c r="P1375" s="87"/>
      <c r="Q1375" s="87"/>
      <c r="R1375" s="87"/>
      <c r="S1375" s="87"/>
      <c r="T1375" s="87"/>
      <c r="U1375" s="87"/>
      <c r="V1375" s="87"/>
      <c r="W1375" s="87"/>
    </row>
    <row r="1376" spans="16:23" x14ac:dyDescent="0.2">
      <c r="P1376" s="87"/>
      <c r="Q1376" s="87"/>
      <c r="R1376" s="87"/>
      <c r="S1376" s="87"/>
      <c r="T1376" s="87"/>
      <c r="U1376" s="87"/>
      <c r="V1376" s="87"/>
      <c r="W1376" s="87"/>
    </row>
    <row r="1377" spans="16:23" x14ac:dyDescent="0.2">
      <c r="P1377" s="87"/>
      <c r="Q1377" s="87"/>
      <c r="R1377" s="87"/>
      <c r="S1377" s="87"/>
      <c r="T1377" s="87"/>
      <c r="U1377" s="87"/>
      <c r="V1377" s="87"/>
      <c r="W1377" s="87"/>
    </row>
    <row r="1378" spans="16:23" x14ac:dyDescent="0.2">
      <c r="P1378" s="87"/>
      <c r="Q1378" s="87"/>
      <c r="R1378" s="87"/>
      <c r="S1378" s="87"/>
      <c r="T1378" s="87"/>
      <c r="U1378" s="87"/>
      <c r="V1378" s="87"/>
      <c r="W1378" s="87"/>
    </row>
    <row r="1379" spans="16:23" x14ac:dyDescent="0.2">
      <c r="P1379" s="87"/>
      <c r="Q1379" s="87"/>
      <c r="R1379" s="87"/>
      <c r="S1379" s="87"/>
      <c r="T1379" s="87"/>
      <c r="U1379" s="87"/>
      <c r="V1379" s="87"/>
      <c r="W1379" s="87"/>
    </row>
    <row r="1380" spans="16:23" x14ac:dyDescent="0.2">
      <c r="P1380" s="87"/>
      <c r="Q1380" s="87"/>
      <c r="R1380" s="87"/>
      <c r="S1380" s="87"/>
      <c r="T1380" s="87"/>
      <c r="U1380" s="87"/>
      <c r="V1380" s="87"/>
      <c r="W1380" s="87"/>
    </row>
    <row r="1381" spans="16:23" x14ac:dyDescent="0.2">
      <c r="P1381" s="87"/>
      <c r="Q1381" s="87"/>
      <c r="R1381" s="87"/>
      <c r="S1381" s="87"/>
      <c r="T1381" s="87"/>
      <c r="U1381" s="87"/>
      <c r="V1381" s="87"/>
      <c r="W1381" s="87"/>
    </row>
    <row r="1382" spans="16:23" x14ac:dyDescent="0.2">
      <c r="P1382" s="87"/>
      <c r="Q1382" s="87"/>
      <c r="R1382" s="87"/>
      <c r="S1382" s="87"/>
      <c r="T1382" s="87"/>
      <c r="U1382" s="87"/>
      <c r="V1382" s="87"/>
      <c r="W1382" s="87"/>
    </row>
    <row r="1383" spans="16:23" x14ac:dyDescent="0.2">
      <c r="P1383" s="87"/>
      <c r="Q1383" s="87"/>
      <c r="R1383" s="87"/>
      <c r="S1383" s="87"/>
      <c r="T1383" s="87"/>
      <c r="U1383" s="87"/>
      <c r="V1383" s="87"/>
      <c r="W1383" s="87"/>
    </row>
    <row r="1384" spans="16:23" x14ac:dyDescent="0.2">
      <c r="P1384" s="87"/>
      <c r="Q1384" s="87"/>
      <c r="R1384" s="87"/>
      <c r="S1384" s="87"/>
      <c r="T1384" s="87"/>
      <c r="U1384" s="87"/>
      <c r="V1384" s="87"/>
      <c r="W1384" s="87"/>
    </row>
    <row r="1385" spans="16:23" x14ac:dyDescent="0.2">
      <c r="P1385" s="87"/>
      <c r="Q1385" s="87"/>
      <c r="R1385" s="87"/>
      <c r="S1385" s="87"/>
      <c r="T1385" s="87"/>
      <c r="U1385" s="87"/>
      <c r="V1385" s="87"/>
      <c r="W1385" s="87"/>
    </row>
    <row r="1386" spans="16:23" x14ac:dyDescent="0.2">
      <c r="P1386" s="87"/>
      <c r="Q1386" s="87"/>
      <c r="R1386" s="87"/>
      <c r="S1386" s="87"/>
      <c r="T1386" s="87"/>
      <c r="U1386" s="87"/>
      <c r="V1386" s="87"/>
      <c r="W1386" s="87"/>
    </row>
    <row r="1387" spans="16:23" x14ac:dyDescent="0.2">
      <c r="P1387" s="87"/>
      <c r="Q1387" s="87"/>
      <c r="R1387" s="87"/>
      <c r="S1387" s="87"/>
      <c r="T1387" s="87"/>
      <c r="U1387" s="87"/>
      <c r="V1387" s="87"/>
      <c r="W1387" s="87"/>
    </row>
    <row r="1388" spans="16:23" x14ac:dyDescent="0.2">
      <c r="P1388" s="87"/>
      <c r="Q1388" s="87"/>
      <c r="R1388" s="87"/>
      <c r="S1388" s="87"/>
      <c r="T1388" s="87"/>
      <c r="U1388" s="87"/>
      <c r="V1388" s="87"/>
      <c r="W1388" s="87"/>
    </row>
    <row r="1389" spans="16:23" x14ac:dyDescent="0.2">
      <c r="P1389" s="87"/>
      <c r="Q1389" s="87"/>
      <c r="R1389" s="87"/>
      <c r="S1389" s="87"/>
      <c r="T1389" s="87"/>
      <c r="U1389" s="87"/>
      <c r="V1389" s="87"/>
      <c r="W1389" s="87"/>
    </row>
    <row r="1390" spans="16:23" x14ac:dyDescent="0.2">
      <c r="P1390" s="87"/>
      <c r="Q1390" s="87"/>
      <c r="R1390" s="87"/>
      <c r="S1390" s="87"/>
      <c r="T1390" s="87"/>
      <c r="U1390" s="87"/>
      <c r="V1390" s="87"/>
      <c r="W1390" s="87"/>
    </row>
    <row r="1391" spans="16:23" x14ac:dyDescent="0.2">
      <c r="P1391" s="87"/>
      <c r="Q1391" s="87"/>
      <c r="R1391" s="87"/>
      <c r="S1391" s="87"/>
      <c r="T1391" s="87"/>
      <c r="U1391" s="87"/>
      <c r="V1391" s="87"/>
      <c r="W1391" s="87"/>
    </row>
    <row r="1392" spans="16:23" x14ac:dyDescent="0.2">
      <c r="P1392" s="87"/>
      <c r="Q1392" s="87"/>
      <c r="R1392" s="87"/>
      <c r="S1392" s="87"/>
      <c r="T1392" s="87"/>
      <c r="U1392" s="87"/>
      <c r="V1392" s="87"/>
      <c r="W1392" s="87"/>
    </row>
    <row r="1393" spans="16:23" x14ac:dyDescent="0.2">
      <c r="P1393" s="87"/>
      <c r="Q1393" s="87"/>
      <c r="R1393" s="87"/>
      <c r="S1393" s="87"/>
      <c r="T1393" s="87"/>
      <c r="U1393" s="87"/>
      <c r="V1393" s="87"/>
      <c r="W1393" s="87"/>
    </row>
    <row r="1394" spans="16:23" x14ac:dyDescent="0.2">
      <c r="P1394" s="87"/>
      <c r="Q1394" s="87"/>
      <c r="R1394" s="87"/>
      <c r="S1394" s="87"/>
      <c r="T1394" s="87"/>
      <c r="U1394" s="87"/>
      <c r="V1394" s="87"/>
      <c r="W1394" s="87"/>
    </row>
    <row r="1395" spans="16:23" x14ac:dyDescent="0.2">
      <c r="P1395" s="87"/>
      <c r="Q1395" s="87"/>
      <c r="R1395" s="87"/>
      <c r="S1395" s="87"/>
      <c r="T1395" s="87"/>
      <c r="U1395" s="87"/>
      <c r="V1395" s="87"/>
      <c r="W1395" s="87"/>
    </row>
    <row r="1396" spans="16:23" x14ac:dyDescent="0.2">
      <c r="P1396" s="87"/>
      <c r="Q1396" s="87"/>
      <c r="R1396" s="87"/>
      <c r="S1396" s="87"/>
      <c r="T1396" s="87"/>
      <c r="U1396" s="87"/>
      <c r="V1396" s="87"/>
      <c r="W1396" s="87"/>
    </row>
    <row r="1397" spans="16:23" x14ac:dyDescent="0.2">
      <c r="P1397" s="87"/>
      <c r="Q1397" s="87"/>
      <c r="R1397" s="87"/>
      <c r="S1397" s="87"/>
      <c r="T1397" s="87"/>
      <c r="U1397" s="87"/>
      <c r="V1397" s="87"/>
      <c r="W1397" s="87"/>
    </row>
    <row r="1398" spans="16:23" x14ac:dyDescent="0.2">
      <c r="P1398" s="87"/>
      <c r="Q1398" s="87"/>
      <c r="R1398" s="87"/>
      <c r="S1398" s="87"/>
      <c r="T1398" s="87"/>
      <c r="U1398" s="87"/>
      <c r="V1398" s="87"/>
      <c r="W1398" s="87"/>
    </row>
    <row r="1399" spans="16:23" x14ac:dyDescent="0.2">
      <c r="P1399" s="87"/>
      <c r="Q1399" s="87"/>
      <c r="R1399" s="87"/>
      <c r="S1399" s="87"/>
      <c r="T1399" s="87"/>
      <c r="U1399" s="87"/>
      <c r="V1399" s="87"/>
      <c r="W1399" s="87"/>
    </row>
    <row r="1400" spans="16:23" x14ac:dyDescent="0.2">
      <c r="P1400" s="87"/>
      <c r="Q1400" s="87"/>
      <c r="R1400" s="87"/>
      <c r="S1400" s="87"/>
      <c r="T1400" s="87"/>
      <c r="U1400" s="87"/>
      <c r="V1400" s="87"/>
      <c r="W1400" s="87"/>
    </row>
    <row r="1401" spans="16:23" x14ac:dyDescent="0.2">
      <c r="P1401" s="87"/>
      <c r="Q1401" s="87"/>
      <c r="R1401" s="87"/>
      <c r="S1401" s="87"/>
      <c r="T1401" s="87"/>
      <c r="U1401" s="87"/>
      <c r="V1401" s="87"/>
      <c r="W1401" s="87"/>
    </row>
    <row r="1402" spans="16:23" x14ac:dyDescent="0.2">
      <c r="P1402" s="87"/>
      <c r="Q1402" s="87"/>
      <c r="R1402" s="87"/>
      <c r="S1402" s="87"/>
      <c r="T1402" s="87"/>
      <c r="U1402" s="87"/>
      <c r="V1402" s="87"/>
      <c r="W1402" s="87"/>
    </row>
    <row r="1403" spans="16:23" x14ac:dyDescent="0.2">
      <c r="P1403" s="87"/>
      <c r="Q1403" s="87"/>
      <c r="R1403" s="87"/>
      <c r="S1403" s="87"/>
      <c r="T1403" s="87"/>
      <c r="U1403" s="87"/>
      <c r="V1403" s="87"/>
      <c r="W1403" s="87"/>
    </row>
    <row r="1404" spans="16:23" x14ac:dyDescent="0.2">
      <c r="P1404" s="87"/>
      <c r="Q1404" s="87"/>
      <c r="R1404" s="87"/>
      <c r="S1404" s="87"/>
      <c r="T1404" s="87"/>
      <c r="U1404" s="87"/>
      <c r="V1404" s="87"/>
      <c r="W1404" s="87"/>
    </row>
    <row r="1405" spans="16:23" x14ac:dyDescent="0.2">
      <c r="P1405" s="87"/>
      <c r="Q1405" s="87"/>
      <c r="R1405" s="87"/>
      <c r="S1405" s="87"/>
      <c r="T1405" s="87"/>
      <c r="U1405" s="87"/>
      <c r="V1405" s="87"/>
      <c r="W1405" s="87"/>
    </row>
    <row r="1406" spans="16:23" x14ac:dyDescent="0.2">
      <c r="P1406" s="87"/>
      <c r="Q1406" s="87"/>
      <c r="R1406" s="87"/>
      <c r="S1406" s="87"/>
      <c r="T1406" s="87"/>
      <c r="U1406" s="87"/>
      <c r="V1406" s="87"/>
      <c r="W1406" s="87"/>
    </row>
    <row r="1407" spans="16:23" x14ac:dyDescent="0.2">
      <c r="P1407" s="87"/>
      <c r="Q1407" s="87"/>
      <c r="R1407" s="87"/>
      <c r="S1407" s="87"/>
      <c r="T1407" s="87"/>
      <c r="U1407" s="87"/>
      <c r="V1407" s="87"/>
      <c r="W1407" s="87"/>
    </row>
    <row r="1408" spans="16:23" x14ac:dyDescent="0.2">
      <c r="P1408" s="87"/>
      <c r="Q1408" s="87"/>
      <c r="R1408" s="87"/>
      <c r="S1408" s="87"/>
      <c r="T1408" s="87"/>
      <c r="U1408" s="87"/>
      <c r="V1408" s="87"/>
      <c r="W1408" s="87"/>
    </row>
    <row r="1409" spans="16:23" x14ac:dyDescent="0.2">
      <c r="P1409" s="87"/>
      <c r="Q1409" s="87"/>
      <c r="R1409" s="87"/>
      <c r="S1409" s="87"/>
      <c r="T1409" s="87"/>
      <c r="U1409" s="87"/>
      <c r="V1409" s="87"/>
      <c r="W1409" s="87"/>
    </row>
    <row r="1410" spans="16:23" x14ac:dyDescent="0.2">
      <c r="P1410" s="87"/>
      <c r="Q1410" s="87"/>
      <c r="R1410" s="87"/>
      <c r="S1410" s="87"/>
      <c r="T1410" s="87"/>
      <c r="U1410" s="87"/>
      <c r="V1410" s="87"/>
      <c r="W1410" s="87"/>
    </row>
    <row r="1411" spans="16:23" x14ac:dyDescent="0.2">
      <c r="P1411" s="87"/>
      <c r="Q1411" s="87"/>
      <c r="R1411" s="87"/>
      <c r="S1411" s="87"/>
      <c r="T1411" s="87"/>
      <c r="U1411" s="87"/>
      <c r="V1411" s="87"/>
      <c r="W1411" s="87"/>
    </row>
    <row r="1412" spans="16:23" x14ac:dyDescent="0.2">
      <c r="P1412" s="87"/>
      <c r="Q1412" s="87"/>
      <c r="R1412" s="87"/>
      <c r="S1412" s="87"/>
      <c r="T1412" s="87"/>
      <c r="U1412" s="87"/>
      <c r="V1412" s="87"/>
      <c r="W1412" s="87"/>
    </row>
    <row r="1413" spans="16:23" x14ac:dyDescent="0.2">
      <c r="P1413" s="87"/>
      <c r="Q1413" s="87"/>
      <c r="R1413" s="87"/>
      <c r="S1413" s="87"/>
      <c r="T1413" s="87"/>
      <c r="U1413" s="87"/>
      <c r="V1413" s="87"/>
      <c r="W1413" s="87"/>
    </row>
    <row r="1414" spans="16:23" x14ac:dyDescent="0.2">
      <c r="P1414" s="87"/>
      <c r="Q1414" s="87"/>
      <c r="R1414" s="87"/>
      <c r="S1414" s="87"/>
      <c r="T1414" s="87"/>
      <c r="U1414" s="87"/>
      <c r="V1414" s="87"/>
      <c r="W1414" s="87"/>
    </row>
    <row r="1415" spans="16:23" x14ac:dyDescent="0.2">
      <c r="P1415" s="87"/>
      <c r="Q1415" s="87"/>
      <c r="R1415" s="87"/>
      <c r="S1415" s="87"/>
      <c r="T1415" s="87"/>
      <c r="U1415" s="87"/>
      <c r="V1415" s="87"/>
      <c r="W1415" s="87"/>
    </row>
    <row r="1416" spans="16:23" x14ac:dyDescent="0.2">
      <c r="P1416" s="87"/>
      <c r="Q1416" s="87"/>
      <c r="R1416" s="87"/>
      <c r="S1416" s="87"/>
      <c r="T1416" s="87"/>
      <c r="U1416" s="87"/>
      <c r="V1416" s="87"/>
      <c r="W1416" s="87"/>
    </row>
    <row r="1417" spans="16:23" x14ac:dyDescent="0.2">
      <c r="P1417" s="87"/>
      <c r="Q1417" s="87"/>
      <c r="R1417" s="87"/>
      <c r="S1417" s="87"/>
      <c r="T1417" s="87"/>
      <c r="U1417" s="87"/>
      <c r="V1417" s="87"/>
      <c r="W1417" s="87"/>
    </row>
    <row r="1418" spans="16:23" x14ac:dyDescent="0.2">
      <c r="P1418" s="87"/>
      <c r="Q1418" s="87"/>
      <c r="R1418" s="87"/>
      <c r="S1418" s="87"/>
      <c r="T1418" s="87"/>
      <c r="U1418" s="87"/>
      <c r="V1418" s="87"/>
      <c r="W1418" s="87"/>
    </row>
    <row r="1419" spans="16:23" x14ac:dyDescent="0.2">
      <c r="P1419" s="87"/>
      <c r="Q1419" s="87"/>
      <c r="R1419" s="87"/>
      <c r="S1419" s="87"/>
      <c r="T1419" s="87"/>
      <c r="U1419" s="87"/>
      <c r="V1419" s="87"/>
      <c r="W1419" s="87"/>
    </row>
    <row r="1420" spans="16:23" x14ac:dyDescent="0.2">
      <c r="P1420" s="87"/>
      <c r="Q1420" s="87"/>
      <c r="R1420" s="87"/>
      <c r="S1420" s="87"/>
      <c r="T1420" s="87"/>
      <c r="U1420" s="87"/>
      <c r="V1420" s="87"/>
      <c r="W1420" s="87"/>
    </row>
    <row r="1421" spans="16:23" x14ac:dyDescent="0.2">
      <c r="P1421" s="87"/>
      <c r="Q1421" s="87"/>
      <c r="R1421" s="87"/>
      <c r="S1421" s="87"/>
      <c r="T1421" s="87"/>
      <c r="U1421" s="87"/>
      <c r="V1421" s="87"/>
      <c r="W1421" s="87"/>
    </row>
    <row r="1422" spans="16:23" x14ac:dyDescent="0.2">
      <c r="P1422" s="87"/>
      <c r="Q1422" s="87"/>
      <c r="R1422" s="87"/>
      <c r="S1422" s="87"/>
      <c r="T1422" s="87"/>
      <c r="U1422" s="87"/>
      <c r="V1422" s="87"/>
      <c r="W1422" s="87"/>
    </row>
    <row r="1423" spans="16:23" x14ac:dyDescent="0.2">
      <c r="P1423" s="87"/>
      <c r="Q1423" s="87"/>
      <c r="R1423" s="87"/>
      <c r="S1423" s="87"/>
      <c r="T1423" s="87"/>
      <c r="U1423" s="87"/>
      <c r="V1423" s="87"/>
      <c r="W1423" s="87"/>
    </row>
    <row r="1424" spans="16:23" x14ac:dyDescent="0.2">
      <c r="P1424" s="87"/>
      <c r="Q1424" s="87"/>
      <c r="R1424" s="87"/>
      <c r="S1424" s="87"/>
      <c r="T1424" s="87"/>
      <c r="U1424" s="87"/>
      <c r="V1424" s="87"/>
      <c r="W1424" s="87"/>
    </row>
    <row r="1425" spans="16:23" x14ac:dyDescent="0.2">
      <c r="P1425" s="87"/>
      <c r="Q1425" s="87"/>
      <c r="R1425" s="87"/>
      <c r="S1425" s="87"/>
      <c r="T1425" s="87"/>
      <c r="U1425" s="87"/>
      <c r="V1425" s="87"/>
      <c r="W1425" s="87"/>
    </row>
    <row r="1426" spans="16:23" x14ac:dyDescent="0.2">
      <c r="P1426" s="87"/>
      <c r="Q1426" s="87"/>
      <c r="R1426" s="87"/>
      <c r="S1426" s="87"/>
      <c r="T1426" s="87"/>
      <c r="U1426" s="87"/>
      <c r="V1426" s="87"/>
      <c r="W1426" s="87"/>
    </row>
    <row r="1427" spans="16:23" x14ac:dyDescent="0.2">
      <c r="P1427" s="87"/>
      <c r="Q1427" s="87"/>
      <c r="R1427" s="87"/>
      <c r="S1427" s="87"/>
      <c r="T1427" s="87"/>
      <c r="U1427" s="87"/>
      <c r="V1427" s="87"/>
      <c r="W1427" s="87"/>
    </row>
    <row r="1428" spans="16:23" x14ac:dyDescent="0.2">
      <c r="P1428" s="87"/>
      <c r="Q1428" s="87"/>
      <c r="R1428" s="87"/>
      <c r="S1428" s="87"/>
      <c r="T1428" s="87"/>
      <c r="U1428" s="87"/>
      <c r="V1428" s="87"/>
      <c r="W1428" s="87"/>
    </row>
    <row r="1429" spans="16:23" x14ac:dyDescent="0.2">
      <c r="P1429" s="87"/>
      <c r="Q1429" s="87"/>
      <c r="R1429" s="87"/>
      <c r="S1429" s="87"/>
      <c r="T1429" s="87"/>
      <c r="U1429" s="87"/>
      <c r="V1429" s="87"/>
      <c r="W1429" s="87"/>
    </row>
    <row r="1430" spans="16:23" x14ac:dyDescent="0.2">
      <c r="P1430" s="87"/>
      <c r="Q1430" s="87"/>
      <c r="R1430" s="87"/>
      <c r="S1430" s="87"/>
      <c r="T1430" s="87"/>
      <c r="U1430" s="87"/>
      <c r="V1430" s="87"/>
      <c r="W1430" s="87"/>
    </row>
    <row r="1431" spans="16:23" x14ac:dyDescent="0.2">
      <c r="P1431" s="87"/>
      <c r="Q1431" s="87"/>
      <c r="R1431" s="87"/>
      <c r="S1431" s="87"/>
      <c r="T1431" s="87"/>
      <c r="U1431" s="87"/>
      <c r="V1431" s="87"/>
      <c r="W1431" s="87"/>
    </row>
    <row r="1432" spans="16:23" x14ac:dyDescent="0.2">
      <c r="P1432" s="87"/>
      <c r="Q1432" s="87"/>
      <c r="R1432" s="87"/>
      <c r="S1432" s="87"/>
      <c r="T1432" s="87"/>
      <c r="U1432" s="87"/>
      <c r="V1432" s="87"/>
      <c r="W1432" s="87"/>
    </row>
    <row r="1433" spans="16:23" x14ac:dyDescent="0.2">
      <c r="P1433" s="87"/>
      <c r="Q1433" s="87"/>
      <c r="R1433" s="87"/>
      <c r="S1433" s="87"/>
      <c r="T1433" s="87"/>
      <c r="U1433" s="87"/>
      <c r="V1433" s="87"/>
      <c r="W1433" s="87"/>
    </row>
    <row r="1434" spans="16:23" x14ac:dyDescent="0.2">
      <c r="P1434" s="87"/>
      <c r="Q1434" s="87"/>
      <c r="R1434" s="87"/>
      <c r="S1434" s="87"/>
      <c r="T1434" s="87"/>
      <c r="U1434" s="87"/>
      <c r="V1434" s="87"/>
      <c r="W1434" s="87"/>
    </row>
    <row r="1435" spans="16:23" x14ac:dyDescent="0.2">
      <c r="P1435" s="87"/>
      <c r="Q1435" s="87"/>
      <c r="R1435" s="87"/>
      <c r="S1435" s="87"/>
      <c r="T1435" s="87"/>
      <c r="U1435" s="87"/>
      <c r="V1435" s="87"/>
      <c r="W1435" s="87"/>
    </row>
    <row r="1436" spans="16:23" x14ac:dyDescent="0.2">
      <c r="P1436" s="87"/>
      <c r="Q1436" s="87"/>
      <c r="R1436" s="87"/>
      <c r="S1436" s="87"/>
      <c r="T1436" s="87"/>
      <c r="U1436" s="87"/>
      <c r="V1436" s="87"/>
      <c r="W1436" s="87"/>
    </row>
    <row r="1437" spans="16:23" x14ac:dyDescent="0.2">
      <c r="P1437" s="87"/>
      <c r="Q1437" s="87"/>
      <c r="R1437" s="87"/>
      <c r="S1437" s="87"/>
      <c r="T1437" s="87"/>
      <c r="U1437" s="87"/>
      <c r="V1437" s="87"/>
      <c r="W1437" s="87"/>
    </row>
    <row r="1438" spans="16:23" x14ac:dyDescent="0.2">
      <c r="P1438" s="87"/>
      <c r="Q1438" s="87"/>
      <c r="R1438" s="87"/>
      <c r="S1438" s="87"/>
      <c r="T1438" s="87"/>
      <c r="U1438" s="87"/>
      <c r="V1438" s="87"/>
      <c r="W1438" s="87"/>
    </row>
    <row r="1439" spans="16:23" x14ac:dyDescent="0.2">
      <c r="P1439" s="87"/>
      <c r="Q1439" s="87"/>
      <c r="R1439" s="87"/>
      <c r="S1439" s="87"/>
      <c r="T1439" s="87"/>
      <c r="U1439" s="87"/>
      <c r="V1439" s="87"/>
      <c r="W1439" s="87"/>
    </row>
    <row r="1440" spans="16:23" x14ac:dyDescent="0.2">
      <c r="P1440" s="87"/>
      <c r="Q1440" s="87"/>
      <c r="R1440" s="87"/>
      <c r="S1440" s="87"/>
      <c r="T1440" s="87"/>
      <c r="U1440" s="87"/>
      <c r="V1440" s="87"/>
      <c r="W1440" s="87"/>
    </row>
    <row r="1441" spans="16:23" x14ac:dyDescent="0.2">
      <c r="P1441" s="87"/>
      <c r="Q1441" s="87"/>
      <c r="R1441" s="87"/>
      <c r="S1441" s="87"/>
      <c r="T1441" s="87"/>
      <c r="U1441" s="87"/>
      <c r="V1441" s="87"/>
      <c r="W1441" s="87"/>
    </row>
    <row r="1442" spans="16:23" x14ac:dyDescent="0.2">
      <c r="P1442" s="87"/>
      <c r="Q1442" s="87"/>
      <c r="R1442" s="87"/>
      <c r="S1442" s="87"/>
      <c r="T1442" s="87"/>
      <c r="U1442" s="87"/>
      <c r="V1442" s="87"/>
      <c r="W1442" s="87"/>
    </row>
    <row r="1443" spans="16:23" x14ac:dyDescent="0.2">
      <c r="P1443" s="87"/>
      <c r="Q1443" s="87"/>
      <c r="R1443" s="87"/>
      <c r="S1443" s="87"/>
      <c r="T1443" s="87"/>
      <c r="U1443" s="87"/>
      <c r="V1443" s="87"/>
      <c r="W1443" s="87"/>
    </row>
    <row r="1444" spans="16:23" x14ac:dyDescent="0.2">
      <c r="P1444" s="87"/>
      <c r="Q1444" s="87"/>
      <c r="R1444" s="87"/>
      <c r="S1444" s="87"/>
      <c r="T1444" s="87"/>
      <c r="U1444" s="87"/>
      <c r="V1444" s="87"/>
      <c r="W1444" s="87"/>
    </row>
    <row r="1445" spans="16:23" x14ac:dyDescent="0.2">
      <c r="P1445" s="87"/>
      <c r="Q1445" s="87"/>
      <c r="R1445" s="87"/>
      <c r="S1445" s="87"/>
      <c r="T1445" s="87"/>
      <c r="U1445" s="87"/>
      <c r="V1445" s="87"/>
      <c r="W1445" s="87"/>
    </row>
    <row r="1446" spans="16:23" x14ac:dyDescent="0.2">
      <c r="P1446" s="87"/>
      <c r="Q1446" s="87"/>
      <c r="R1446" s="87"/>
      <c r="S1446" s="87"/>
      <c r="T1446" s="87"/>
      <c r="U1446" s="87"/>
      <c r="V1446" s="87"/>
      <c r="W1446" s="87"/>
    </row>
    <row r="1447" spans="16:23" x14ac:dyDescent="0.2">
      <c r="P1447" s="87"/>
      <c r="Q1447" s="87"/>
      <c r="R1447" s="87"/>
      <c r="S1447" s="87"/>
      <c r="T1447" s="87"/>
      <c r="U1447" s="87"/>
      <c r="V1447" s="87"/>
      <c r="W1447" s="87"/>
    </row>
    <row r="1448" spans="16:23" x14ac:dyDescent="0.2">
      <c r="P1448" s="87"/>
      <c r="Q1448" s="87"/>
      <c r="R1448" s="87"/>
      <c r="S1448" s="87"/>
      <c r="T1448" s="87"/>
      <c r="U1448" s="87"/>
      <c r="V1448" s="87"/>
      <c r="W1448" s="87"/>
    </row>
    <row r="1449" spans="16:23" x14ac:dyDescent="0.2">
      <c r="P1449" s="87"/>
      <c r="Q1449" s="87"/>
      <c r="R1449" s="87"/>
      <c r="S1449" s="87"/>
      <c r="T1449" s="87"/>
      <c r="U1449" s="87"/>
      <c r="V1449" s="87"/>
      <c r="W1449" s="87"/>
    </row>
    <row r="1450" spans="16:23" x14ac:dyDescent="0.2">
      <c r="P1450" s="87"/>
      <c r="Q1450" s="87"/>
      <c r="R1450" s="87"/>
      <c r="S1450" s="87"/>
      <c r="T1450" s="87"/>
      <c r="U1450" s="87"/>
      <c r="V1450" s="87"/>
      <c r="W1450" s="87"/>
    </row>
    <row r="1451" spans="16:23" x14ac:dyDescent="0.2">
      <c r="P1451" s="87"/>
      <c r="Q1451" s="87"/>
      <c r="R1451" s="87"/>
      <c r="S1451" s="87"/>
      <c r="T1451" s="87"/>
      <c r="U1451" s="87"/>
      <c r="V1451" s="87"/>
      <c r="W1451" s="87"/>
    </row>
    <row r="1452" spans="16:23" x14ac:dyDescent="0.2">
      <c r="P1452" s="87"/>
      <c r="Q1452" s="87"/>
      <c r="R1452" s="87"/>
      <c r="S1452" s="87"/>
      <c r="T1452" s="87"/>
      <c r="U1452" s="87"/>
      <c r="V1452" s="87"/>
      <c r="W1452" s="87"/>
    </row>
    <row r="1453" spans="16:23" x14ac:dyDescent="0.2">
      <c r="P1453" s="87"/>
      <c r="Q1453" s="87"/>
      <c r="R1453" s="87"/>
      <c r="S1453" s="87"/>
      <c r="T1453" s="87"/>
      <c r="U1453" s="87"/>
      <c r="V1453" s="87"/>
      <c r="W1453" s="87"/>
    </row>
    <row r="1454" spans="16:23" x14ac:dyDescent="0.2">
      <c r="P1454" s="87"/>
      <c r="Q1454" s="87"/>
      <c r="R1454" s="87"/>
      <c r="S1454" s="87"/>
      <c r="T1454" s="87"/>
      <c r="U1454" s="87"/>
      <c r="V1454" s="87"/>
      <c r="W1454" s="87"/>
    </row>
    <row r="1455" spans="16:23" x14ac:dyDescent="0.2">
      <c r="P1455" s="87"/>
      <c r="Q1455" s="87"/>
      <c r="R1455" s="87"/>
      <c r="S1455" s="87"/>
      <c r="T1455" s="87"/>
      <c r="U1455" s="87"/>
      <c r="V1455" s="87"/>
      <c r="W1455" s="87"/>
    </row>
    <row r="1456" spans="16:23" x14ac:dyDescent="0.2">
      <c r="P1456" s="87"/>
      <c r="Q1456" s="87"/>
      <c r="R1456" s="87"/>
      <c r="S1456" s="87"/>
      <c r="T1456" s="87"/>
      <c r="U1456" s="87"/>
      <c r="V1456" s="87"/>
      <c r="W1456" s="87"/>
    </row>
    <row r="1457" spans="16:23" x14ac:dyDescent="0.2">
      <c r="P1457" s="87"/>
      <c r="Q1457" s="87"/>
      <c r="R1457" s="87"/>
      <c r="S1457" s="87"/>
      <c r="T1457" s="87"/>
      <c r="U1457" s="87"/>
      <c r="V1457" s="87"/>
      <c r="W1457" s="87"/>
    </row>
    <row r="1458" spans="16:23" x14ac:dyDescent="0.2">
      <c r="P1458" s="87"/>
      <c r="Q1458" s="87"/>
      <c r="R1458" s="87"/>
      <c r="S1458" s="87"/>
      <c r="T1458" s="87"/>
      <c r="U1458" s="87"/>
      <c r="V1458" s="87"/>
      <c r="W1458" s="87"/>
    </row>
    <row r="1459" spans="16:23" x14ac:dyDescent="0.2">
      <c r="P1459" s="87"/>
      <c r="Q1459" s="87"/>
      <c r="R1459" s="87"/>
      <c r="S1459" s="87"/>
      <c r="T1459" s="87"/>
      <c r="U1459" s="87"/>
      <c r="V1459" s="87"/>
      <c r="W1459" s="87"/>
    </row>
    <row r="1460" spans="16:23" x14ac:dyDescent="0.2">
      <c r="P1460" s="87"/>
      <c r="Q1460" s="87"/>
      <c r="R1460" s="87"/>
      <c r="S1460" s="87"/>
      <c r="T1460" s="87"/>
      <c r="U1460" s="87"/>
      <c r="V1460" s="87"/>
      <c r="W1460" s="87"/>
    </row>
    <row r="1461" spans="16:23" x14ac:dyDescent="0.2">
      <c r="P1461" s="87"/>
      <c r="Q1461" s="87"/>
      <c r="R1461" s="87"/>
      <c r="S1461" s="87"/>
      <c r="T1461" s="87"/>
      <c r="U1461" s="87"/>
      <c r="V1461" s="87"/>
      <c r="W1461" s="87"/>
    </row>
    <row r="1462" spans="16:23" x14ac:dyDescent="0.2">
      <c r="P1462" s="87"/>
      <c r="Q1462" s="87"/>
      <c r="R1462" s="87"/>
      <c r="S1462" s="87"/>
      <c r="T1462" s="87"/>
      <c r="U1462" s="87"/>
      <c r="V1462" s="87"/>
      <c r="W1462" s="87"/>
    </row>
    <row r="1463" spans="16:23" x14ac:dyDescent="0.2">
      <c r="P1463" s="87"/>
      <c r="Q1463" s="87"/>
      <c r="R1463" s="87"/>
      <c r="S1463" s="87"/>
      <c r="T1463" s="87"/>
      <c r="U1463" s="87"/>
      <c r="V1463" s="87"/>
      <c r="W1463" s="87"/>
    </row>
    <row r="1464" spans="16:23" x14ac:dyDescent="0.2">
      <c r="P1464" s="87"/>
      <c r="Q1464" s="87"/>
      <c r="R1464" s="87"/>
      <c r="S1464" s="87"/>
      <c r="T1464" s="87"/>
      <c r="U1464" s="87"/>
      <c r="V1464" s="87"/>
      <c r="W1464" s="87"/>
    </row>
    <row r="1465" spans="16:23" x14ac:dyDescent="0.2">
      <c r="P1465" s="87"/>
      <c r="Q1465" s="87"/>
      <c r="R1465" s="87"/>
      <c r="S1465" s="87"/>
      <c r="T1465" s="87"/>
      <c r="U1465" s="87"/>
      <c r="V1465" s="87"/>
      <c r="W1465" s="87"/>
    </row>
    <row r="1466" spans="16:23" x14ac:dyDescent="0.2">
      <c r="P1466" s="87"/>
      <c r="Q1466" s="87"/>
      <c r="R1466" s="87"/>
      <c r="S1466" s="87"/>
      <c r="T1466" s="87"/>
      <c r="U1466" s="87"/>
      <c r="V1466" s="87"/>
      <c r="W1466" s="87"/>
    </row>
    <row r="1467" spans="16:23" x14ac:dyDescent="0.2">
      <c r="P1467" s="87"/>
      <c r="Q1467" s="87"/>
      <c r="R1467" s="87"/>
      <c r="S1467" s="87"/>
      <c r="T1467" s="87"/>
      <c r="U1467" s="87"/>
      <c r="V1467" s="87"/>
      <c r="W1467" s="87"/>
    </row>
    <row r="1468" spans="16:23" x14ac:dyDescent="0.2">
      <c r="P1468" s="87"/>
      <c r="Q1468" s="87"/>
      <c r="R1468" s="87"/>
      <c r="S1468" s="87"/>
      <c r="T1468" s="87"/>
      <c r="U1468" s="87"/>
      <c r="V1468" s="87"/>
      <c r="W1468" s="87"/>
    </row>
    <row r="1469" spans="16:23" x14ac:dyDescent="0.2">
      <c r="P1469" s="87"/>
      <c r="Q1469" s="87"/>
      <c r="R1469" s="87"/>
      <c r="S1469" s="87"/>
      <c r="T1469" s="87"/>
      <c r="U1469" s="87"/>
      <c r="V1469" s="87"/>
      <c r="W1469" s="87"/>
    </row>
    <row r="1470" spans="16:23" x14ac:dyDescent="0.2">
      <c r="P1470" s="87"/>
      <c r="Q1470" s="87"/>
      <c r="R1470" s="87"/>
      <c r="S1470" s="87"/>
      <c r="T1470" s="87"/>
      <c r="U1470" s="87"/>
      <c r="V1470" s="87"/>
      <c r="W1470" s="87"/>
    </row>
    <row r="1471" spans="16:23" x14ac:dyDescent="0.2">
      <c r="P1471" s="87"/>
      <c r="Q1471" s="87"/>
      <c r="R1471" s="87"/>
      <c r="S1471" s="87"/>
      <c r="T1471" s="87"/>
      <c r="U1471" s="87"/>
      <c r="V1471" s="87"/>
      <c r="W1471" s="87"/>
    </row>
    <row r="1472" spans="16:23" x14ac:dyDescent="0.2">
      <c r="P1472" s="87"/>
      <c r="Q1472" s="87"/>
      <c r="R1472" s="87"/>
      <c r="S1472" s="87"/>
      <c r="T1472" s="87"/>
      <c r="U1472" s="87"/>
      <c r="V1472" s="87"/>
      <c r="W1472" s="87"/>
    </row>
    <row r="1473" spans="16:23" x14ac:dyDescent="0.2">
      <c r="P1473" s="87"/>
      <c r="Q1473" s="87"/>
      <c r="R1473" s="87"/>
      <c r="S1473" s="87"/>
      <c r="T1473" s="87"/>
      <c r="U1473" s="87"/>
      <c r="V1473" s="87"/>
      <c r="W1473" s="87"/>
    </row>
    <row r="1474" spans="16:23" x14ac:dyDescent="0.2">
      <c r="P1474" s="87"/>
      <c r="Q1474" s="87"/>
      <c r="R1474" s="87"/>
      <c r="S1474" s="87"/>
      <c r="T1474" s="87"/>
      <c r="U1474" s="87"/>
      <c r="V1474" s="87"/>
      <c r="W1474" s="87"/>
    </row>
    <row r="1475" spans="16:23" x14ac:dyDescent="0.2">
      <c r="P1475" s="87"/>
      <c r="Q1475" s="87"/>
      <c r="R1475" s="87"/>
      <c r="S1475" s="87"/>
      <c r="T1475" s="87"/>
      <c r="U1475" s="87"/>
      <c r="V1475" s="87"/>
      <c r="W1475" s="87"/>
    </row>
    <row r="1476" spans="16:23" x14ac:dyDescent="0.2">
      <c r="P1476" s="87"/>
      <c r="Q1476" s="87"/>
      <c r="R1476" s="87"/>
      <c r="S1476" s="87"/>
      <c r="T1476" s="87"/>
      <c r="U1476" s="87"/>
      <c r="V1476" s="87"/>
      <c r="W1476" s="87"/>
    </row>
    <row r="1477" spans="16:23" x14ac:dyDescent="0.2">
      <c r="P1477" s="87"/>
      <c r="Q1477" s="87"/>
      <c r="R1477" s="87"/>
      <c r="S1477" s="87"/>
      <c r="T1477" s="87"/>
      <c r="U1477" s="87"/>
      <c r="V1477" s="87"/>
      <c r="W1477" s="87"/>
    </row>
    <row r="1478" spans="16:23" x14ac:dyDescent="0.2">
      <c r="P1478" s="87"/>
      <c r="Q1478" s="87"/>
      <c r="R1478" s="87"/>
      <c r="S1478" s="87"/>
      <c r="T1478" s="87"/>
      <c r="U1478" s="87"/>
      <c r="V1478" s="87"/>
      <c r="W1478" s="87"/>
    </row>
    <row r="1479" spans="16:23" x14ac:dyDescent="0.2">
      <c r="P1479" s="87"/>
      <c r="Q1479" s="87"/>
      <c r="R1479" s="87"/>
      <c r="S1479" s="87"/>
      <c r="T1479" s="87"/>
      <c r="U1479" s="87"/>
      <c r="V1479" s="87"/>
      <c r="W1479" s="87"/>
    </row>
    <row r="1480" spans="16:23" x14ac:dyDescent="0.2">
      <c r="P1480" s="87"/>
      <c r="Q1480" s="87"/>
      <c r="R1480" s="87"/>
      <c r="S1480" s="87"/>
      <c r="T1480" s="87"/>
      <c r="U1480" s="87"/>
      <c r="V1480" s="87"/>
      <c r="W1480" s="87"/>
    </row>
    <row r="1481" spans="16:23" x14ac:dyDescent="0.2">
      <c r="P1481" s="87"/>
      <c r="Q1481" s="87"/>
      <c r="R1481" s="87"/>
      <c r="S1481" s="87"/>
      <c r="T1481" s="87"/>
      <c r="U1481" s="87"/>
      <c r="V1481" s="87"/>
      <c r="W1481" s="87"/>
    </row>
    <row r="1482" spans="16:23" x14ac:dyDescent="0.2">
      <c r="P1482" s="87"/>
      <c r="Q1482" s="87"/>
      <c r="R1482" s="87"/>
      <c r="S1482" s="87"/>
      <c r="T1482" s="87"/>
      <c r="U1482" s="87"/>
      <c r="V1482" s="87"/>
      <c r="W1482" s="87"/>
    </row>
    <row r="1483" spans="16:23" x14ac:dyDescent="0.2">
      <c r="P1483" s="87"/>
      <c r="Q1483" s="87"/>
      <c r="R1483" s="87"/>
      <c r="S1483" s="87"/>
      <c r="T1483" s="87"/>
      <c r="U1483" s="87"/>
      <c r="V1483" s="87"/>
      <c r="W1483" s="87"/>
    </row>
    <row r="1484" spans="16:23" x14ac:dyDescent="0.2">
      <c r="P1484" s="87"/>
      <c r="Q1484" s="87"/>
      <c r="R1484" s="87"/>
      <c r="S1484" s="87"/>
      <c r="T1484" s="87"/>
      <c r="U1484" s="87"/>
      <c r="V1484" s="87"/>
      <c r="W1484" s="87"/>
    </row>
    <row r="1485" spans="16:23" x14ac:dyDescent="0.2">
      <c r="P1485" s="87"/>
      <c r="Q1485" s="87"/>
      <c r="R1485" s="87"/>
      <c r="S1485" s="87"/>
      <c r="T1485" s="87"/>
      <c r="U1485" s="87"/>
      <c r="V1485" s="87"/>
      <c r="W1485" s="87"/>
    </row>
    <row r="1486" spans="16:23" x14ac:dyDescent="0.2">
      <c r="P1486" s="87"/>
      <c r="Q1486" s="87"/>
      <c r="R1486" s="87"/>
      <c r="S1486" s="87"/>
      <c r="T1486" s="87"/>
      <c r="U1486" s="87"/>
      <c r="V1486" s="87"/>
      <c r="W1486" s="87"/>
    </row>
    <row r="1487" spans="16:23" x14ac:dyDescent="0.2">
      <c r="P1487" s="87"/>
      <c r="Q1487" s="87"/>
      <c r="R1487" s="87"/>
      <c r="S1487" s="87"/>
      <c r="T1487" s="87"/>
      <c r="U1487" s="87"/>
      <c r="V1487" s="87"/>
      <c r="W1487" s="87"/>
    </row>
    <row r="1488" spans="16:23" x14ac:dyDescent="0.2">
      <c r="P1488" s="87"/>
      <c r="Q1488" s="87"/>
      <c r="R1488" s="87"/>
      <c r="S1488" s="87"/>
      <c r="T1488" s="87"/>
      <c r="U1488" s="87"/>
      <c r="V1488" s="87"/>
      <c r="W1488" s="87"/>
    </row>
    <row r="1489" spans="16:23" x14ac:dyDescent="0.2">
      <c r="P1489" s="87"/>
      <c r="Q1489" s="87"/>
      <c r="R1489" s="87"/>
      <c r="S1489" s="87"/>
      <c r="T1489" s="87"/>
      <c r="U1489" s="87"/>
      <c r="V1489" s="87"/>
      <c r="W1489" s="87"/>
    </row>
    <row r="1490" spans="16:23" x14ac:dyDescent="0.2">
      <c r="P1490" s="87"/>
      <c r="Q1490" s="87"/>
      <c r="R1490" s="87"/>
      <c r="S1490" s="87"/>
      <c r="T1490" s="87"/>
      <c r="U1490" s="87"/>
      <c r="V1490" s="87"/>
      <c r="W1490" s="87"/>
    </row>
    <row r="1491" spans="16:23" x14ac:dyDescent="0.2">
      <c r="P1491" s="87"/>
      <c r="Q1491" s="87"/>
      <c r="R1491" s="87"/>
      <c r="S1491" s="87"/>
      <c r="T1491" s="87"/>
      <c r="U1491" s="87"/>
      <c r="V1491" s="87"/>
      <c r="W1491" s="87"/>
    </row>
    <row r="1492" spans="16:23" x14ac:dyDescent="0.2">
      <c r="P1492" s="87"/>
      <c r="Q1492" s="87"/>
      <c r="R1492" s="87"/>
      <c r="S1492" s="87"/>
      <c r="T1492" s="87"/>
      <c r="U1492" s="87"/>
      <c r="V1492" s="87"/>
      <c r="W1492" s="87"/>
    </row>
    <row r="1493" spans="16:23" x14ac:dyDescent="0.2">
      <c r="P1493" s="87"/>
      <c r="Q1493" s="87"/>
      <c r="R1493" s="87"/>
      <c r="S1493" s="87"/>
      <c r="T1493" s="87"/>
      <c r="U1493" s="87"/>
      <c r="V1493" s="87"/>
      <c r="W1493" s="87"/>
    </row>
    <row r="1494" spans="16:23" x14ac:dyDescent="0.2">
      <c r="P1494" s="87"/>
      <c r="Q1494" s="87"/>
      <c r="R1494" s="87"/>
      <c r="S1494" s="87"/>
      <c r="T1494" s="87"/>
      <c r="U1494" s="87"/>
      <c r="V1494" s="87"/>
      <c r="W1494" s="87"/>
    </row>
    <row r="1495" spans="16:23" x14ac:dyDescent="0.2">
      <c r="P1495" s="87"/>
      <c r="Q1495" s="87"/>
      <c r="R1495" s="87"/>
      <c r="S1495" s="87"/>
      <c r="T1495" s="87"/>
      <c r="U1495" s="87"/>
      <c r="V1495" s="87"/>
      <c r="W1495" s="87"/>
    </row>
    <row r="1496" spans="16:23" x14ac:dyDescent="0.2">
      <c r="P1496" s="87"/>
      <c r="Q1496" s="87"/>
      <c r="R1496" s="87"/>
      <c r="S1496" s="87"/>
      <c r="T1496" s="87"/>
      <c r="U1496" s="87"/>
      <c r="V1496" s="87"/>
      <c r="W1496" s="87"/>
    </row>
    <row r="1497" spans="16:23" x14ac:dyDescent="0.2">
      <c r="P1497" s="87"/>
      <c r="Q1497" s="87"/>
      <c r="R1497" s="87"/>
      <c r="S1497" s="87"/>
      <c r="T1497" s="87"/>
      <c r="U1497" s="87"/>
      <c r="V1497" s="87"/>
      <c r="W1497" s="87"/>
    </row>
    <row r="1498" spans="16:23" x14ac:dyDescent="0.2">
      <c r="P1498" s="87"/>
      <c r="Q1498" s="87"/>
      <c r="R1498" s="87"/>
      <c r="S1498" s="87"/>
      <c r="T1498" s="87"/>
      <c r="U1498" s="87"/>
      <c r="V1498" s="87"/>
      <c r="W1498" s="87"/>
    </row>
    <row r="1499" spans="16:23" x14ac:dyDescent="0.2">
      <c r="P1499" s="87"/>
      <c r="Q1499" s="87"/>
      <c r="R1499" s="87"/>
      <c r="S1499" s="87"/>
      <c r="T1499" s="87"/>
      <c r="U1499" s="87"/>
      <c r="V1499" s="87"/>
      <c r="W1499" s="87"/>
    </row>
    <row r="1500" spans="16:23" x14ac:dyDescent="0.2">
      <c r="P1500" s="87"/>
      <c r="Q1500" s="87"/>
      <c r="R1500" s="87"/>
      <c r="S1500" s="87"/>
      <c r="T1500" s="87"/>
      <c r="U1500" s="87"/>
      <c r="V1500" s="87"/>
      <c r="W1500" s="87"/>
    </row>
    <row r="1501" spans="16:23" x14ac:dyDescent="0.2">
      <c r="P1501" s="87"/>
      <c r="Q1501" s="87"/>
      <c r="R1501" s="87"/>
      <c r="S1501" s="87"/>
      <c r="T1501" s="87"/>
      <c r="U1501" s="87"/>
      <c r="V1501" s="87"/>
      <c r="W1501" s="87"/>
    </row>
    <row r="1502" spans="16:23" x14ac:dyDescent="0.2">
      <c r="P1502" s="87"/>
      <c r="Q1502" s="87"/>
      <c r="R1502" s="87"/>
      <c r="S1502" s="87"/>
      <c r="T1502" s="87"/>
      <c r="U1502" s="87"/>
      <c r="V1502" s="87"/>
      <c r="W1502" s="87"/>
    </row>
    <row r="1503" spans="16:23" x14ac:dyDescent="0.2">
      <c r="P1503" s="87"/>
      <c r="Q1503" s="87"/>
      <c r="R1503" s="87"/>
      <c r="S1503" s="87"/>
      <c r="T1503" s="87"/>
      <c r="U1503" s="87"/>
      <c r="V1503" s="87"/>
      <c r="W1503" s="87"/>
    </row>
    <row r="1504" spans="16:23" x14ac:dyDescent="0.2">
      <c r="P1504" s="87"/>
      <c r="Q1504" s="87"/>
      <c r="R1504" s="87"/>
      <c r="S1504" s="87"/>
      <c r="T1504" s="87"/>
      <c r="U1504" s="87"/>
      <c r="V1504" s="87"/>
      <c r="W1504" s="87"/>
    </row>
    <row r="1505" spans="16:23" x14ac:dyDescent="0.2">
      <c r="P1505" s="87"/>
      <c r="Q1505" s="87"/>
      <c r="R1505" s="87"/>
      <c r="S1505" s="87"/>
      <c r="T1505" s="87"/>
      <c r="U1505" s="87"/>
      <c r="V1505" s="87"/>
      <c r="W1505" s="87"/>
    </row>
    <row r="1506" spans="16:23" x14ac:dyDescent="0.2">
      <c r="P1506" s="87"/>
      <c r="Q1506" s="87"/>
      <c r="R1506" s="87"/>
      <c r="S1506" s="87"/>
      <c r="T1506" s="87"/>
      <c r="U1506" s="87"/>
      <c r="V1506" s="87"/>
      <c r="W1506" s="87"/>
    </row>
    <row r="1507" spans="16:23" x14ac:dyDescent="0.2">
      <c r="P1507" s="87"/>
      <c r="Q1507" s="87"/>
      <c r="R1507" s="87"/>
      <c r="S1507" s="87"/>
      <c r="T1507" s="87"/>
      <c r="U1507" s="87"/>
      <c r="V1507" s="87"/>
      <c r="W1507" s="87"/>
    </row>
    <row r="1508" spans="16:23" x14ac:dyDescent="0.2">
      <c r="P1508" s="87"/>
      <c r="Q1508" s="87"/>
      <c r="R1508" s="87"/>
      <c r="S1508" s="87"/>
      <c r="T1508" s="87"/>
      <c r="U1508" s="87"/>
      <c r="V1508" s="87"/>
      <c r="W1508" s="87"/>
    </row>
    <row r="1509" spans="16:23" x14ac:dyDescent="0.2">
      <c r="P1509" s="87"/>
      <c r="Q1509" s="87"/>
      <c r="R1509" s="87"/>
      <c r="S1509" s="87"/>
      <c r="T1509" s="87"/>
      <c r="U1509" s="87"/>
      <c r="V1509" s="87"/>
      <c r="W1509" s="87"/>
    </row>
    <row r="1510" spans="16:23" x14ac:dyDescent="0.2">
      <c r="P1510" s="87"/>
      <c r="Q1510" s="87"/>
      <c r="R1510" s="87"/>
      <c r="S1510" s="87"/>
      <c r="T1510" s="87"/>
      <c r="U1510" s="87"/>
      <c r="V1510" s="87"/>
      <c r="W1510" s="87"/>
    </row>
    <row r="1511" spans="16:23" x14ac:dyDescent="0.2">
      <c r="P1511" s="87"/>
      <c r="Q1511" s="87"/>
      <c r="R1511" s="87"/>
      <c r="S1511" s="87"/>
      <c r="T1511" s="87"/>
      <c r="U1511" s="87"/>
      <c r="V1511" s="87"/>
      <c r="W1511" s="87"/>
    </row>
    <row r="1512" spans="16:23" x14ac:dyDescent="0.2">
      <c r="P1512" s="87"/>
      <c r="Q1512" s="87"/>
      <c r="R1512" s="87"/>
      <c r="S1512" s="87"/>
      <c r="T1512" s="87"/>
      <c r="U1512" s="87"/>
      <c r="V1512" s="87"/>
      <c r="W1512" s="87"/>
    </row>
    <row r="1513" spans="16:23" x14ac:dyDescent="0.2">
      <c r="P1513" s="87"/>
      <c r="Q1513" s="87"/>
      <c r="R1513" s="87"/>
      <c r="S1513" s="87"/>
      <c r="T1513" s="87"/>
      <c r="U1513" s="87"/>
      <c r="V1513" s="87"/>
      <c r="W1513" s="87"/>
    </row>
    <row r="1514" spans="16:23" x14ac:dyDescent="0.2">
      <c r="P1514" s="87"/>
      <c r="Q1514" s="87"/>
      <c r="R1514" s="87"/>
      <c r="S1514" s="87"/>
      <c r="T1514" s="87"/>
      <c r="U1514" s="87"/>
      <c r="V1514" s="87"/>
      <c r="W1514" s="87"/>
    </row>
    <row r="1515" spans="16:23" x14ac:dyDescent="0.2">
      <c r="P1515" s="87"/>
      <c r="Q1515" s="87"/>
      <c r="R1515" s="87"/>
      <c r="S1515" s="87"/>
      <c r="T1515" s="87"/>
      <c r="U1515" s="87"/>
      <c r="V1515" s="87"/>
      <c r="W1515" s="87"/>
    </row>
    <row r="1516" spans="16:23" x14ac:dyDescent="0.2">
      <c r="P1516" s="87"/>
      <c r="Q1516" s="87"/>
      <c r="R1516" s="87"/>
      <c r="S1516" s="87"/>
      <c r="T1516" s="87"/>
      <c r="U1516" s="87"/>
      <c r="V1516" s="87"/>
      <c r="W1516" s="87"/>
    </row>
    <row r="1517" spans="16:23" x14ac:dyDescent="0.2">
      <c r="P1517" s="87"/>
      <c r="Q1517" s="87"/>
      <c r="R1517" s="87"/>
      <c r="S1517" s="87"/>
      <c r="T1517" s="87"/>
      <c r="U1517" s="87"/>
      <c r="V1517" s="87"/>
      <c r="W1517" s="87"/>
    </row>
    <row r="1518" spans="16:23" x14ac:dyDescent="0.2">
      <c r="P1518" s="87"/>
      <c r="Q1518" s="87"/>
      <c r="R1518" s="87"/>
      <c r="S1518" s="87"/>
      <c r="T1518" s="87"/>
      <c r="U1518" s="87"/>
      <c r="V1518" s="87"/>
      <c r="W1518" s="87"/>
    </row>
    <row r="1519" spans="16:23" x14ac:dyDescent="0.2">
      <c r="P1519" s="87"/>
      <c r="Q1519" s="87"/>
      <c r="R1519" s="87"/>
      <c r="S1519" s="87"/>
      <c r="T1519" s="87"/>
      <c r="U1519" s="87"/>
      <c r="V1519" s="87"/>
      <c r="W1519" s="87"/>
    </row>
    <row r="1520" spans="16:23" x14ac:dyDescent="0.2">
      <c r="P1520" s="87"/>
      <c r="Q1520" s="87"/>
      <c r="R1520" s="87"/>
      <c r="S1520" s="87"/>
      <c r="T1520" s="87"/>
      <c r="U1520" s="87"/>
      <c r="V1520" s="87"/>
      <c r="W1520" s="87"/>
    </row>
    <row r="1521" spans="16:23" x14ac:dyDescent="0.2">
      <c r="P1521" s="87"/>
      <c r="Q1521" s="87"/>
      <c r="R1521" s="87"/>
      <c r="S1521" s="87"/>
      <c r="T1521" s="87"/>
      <c r="U1521" s="87"/>
      <c r="V1521" s="87"/>
      <c r="W1521" s="87"/>
    </row>
    <row r="1522" spans="16:23" x14ac:dyDescent="0.2">
      <c r="P1522" s="87"/>
      <c r="Q1522" s="87"/>
      <c r="R1522" s="87"/>
      <c r="S1522" s="87"/>
      <c r="T1522" s="87"/>
      <c r="U1522" s="87"/>
      <c r="V1522" s="87"/>
      <c r="W1522" s="87"/>
    </row>
    <row r="1523" spans="16:23" x14ac:dyDescent="0.2">
      <c r="P1523" s="87"/>
      <c r="Q1523" s="87"/>
      <c r="R1523" s="87"/>
      <c r="S1523" s="87"/>
      <c r="T1523" s="87"/>
      <c r="U1523" s="87"/>
      <c r="V1523" s="87"/>
      <c r="W1523" s="87"/>
    </row>
    <row r="1524" spans="16:23" x14ac:dyDescent="0.2">
      <c r="P1524" s="87"/>
      <c r="Q1524" s="87"/>
      <c r="R1524" s="87"/>
      <c r="S1524" s="87"/>
      <c r="T1524" s="87"/>
      <c r="U1524" s="87"/>
      <c r="V1524" s="87"/>
      <c r="W1524" s="87"/>
    </row>
    <row r="1525" spans="16:23" x14ac:dyDescent="0.2">
      <c r="P1525" s="87"/>
      <c r="Q1525" s="87"/>
      <c r="R1525" s="87"/>
      <c r="S1525" s="87"/>
      <c r="T1525" s="87"/>
      <c r="U1525" s="87"/>
      <c r="V1525" s="87"/>
      <c r="W1525" s="87"/>
    </row>
    <row r="1526" spans="16:23" x14ac:dyDescent="0.2">
      <c r="P1526" s="87"/>
      <c r="Q1526" s="87"/>
      <c r="R1526" s="87"/>
      <c r="S1526" s="87"/>
      <c r="T1526" s="87"/>
      <c r="U1526" s="87"/>
      <c r="V1526" s="87"/>
      <c r="W1526" s="87"/>
    </row>
    <row r="1527" spans="16:23" x14ac:dyDescent="0.2">
      <c r="P1527" s="87"/>
      <c r="Q1527" s="87"/>
      <c r="R1527" s="87"/>
      <c r="S1527" s="87"/>
      <c r="T1527" s="87"/>
      <c r="U1527" s="87"/>
      <c r="V1527" s="87"/>
      <c r="W1527" s="87"/>
    </row>
    <row r="1528" spans="16:23" x14ac:dyDescent="0.2">
      <c r="P1528" s="87"/>
      <c r="Q1528" s="87"/>
      <c r="R1528" s="87"/>
      <c r="S1528" s="87"/>
      <c r="T1528" s="87"/>
      <c r="U1528" s="87"/>
      <c r="V1528" s="87"/>
      <c r="W1528" s="87"/>
    </row>
    <row r="1529" spans="16:23" x14ac:dyDescent="0.2">
      <c r="P1529" s="87"/>
      <c r="Q1529" s="87"/>
      <c r="R1529" s="87"/>
      <c r="S1529" s="87"/>
      <c r="T1529" s="87"/>
      <c r="U1529" s="87"/>
      <c r="V1529" s="87"/>
      <c r="W1529" s="87"/>
    </row>
    <row r="1530" spans="16:23" x14ac:dyDescent="0.2">
      <c r="P1530" s="87"/>
      <c r="Q1530" s="87"/>
      <c r="R1530" s="87"/>
      <c r="S1530" s="87"/>
      <c r="T1530" s="87"/>
      <c r="U1530" s="87"/>
      <c r="V1530" s="87"/>
      <c r="W1530" s="87"/>
    </row>
    <row r="1531" spans="16:23" x14ac:dyDescent="0.2">
      <c r="P1531" s="87"/>
      <c r="Q1531" s="87"/>
      <c r="R1531" s="87"/>
      <c r="S1531" s="87"/>
      <c r="T1531" s="87"/>
      <c r="U1531" s="87"/>
      <c r="V1531" s="87"/>
      <c r="W1531" s="87"/>
    </row>
    <row r="1532" spans="16:23" x14ac:dyDescent="0.2">
      <c r="P1532" s="87"/>
      <c r="Q1532" s="87"/>
      <c r="R1532" s="87"/>
      <c r="S1532" s="87"/>
      <c r="T1532" s="87"/>
      <c r="U1532" s="87"/>
      <c r="V1532" s="87"/>
      <c r="W1532" s="87"/>
    </row>
    <row r="1533" spans="16:23" x14ac:dyDescent="0.2">
      <c r="P1533" s="87"/>
      <c r="Q1533" s="87"/>
      <c r="R1533" s="87"/>
      <c r="S1533" s="87"/>
      <c r="T1533" s="87"/>
      <c r="U1533" s="87"/>
      <c r="V1533" s="87"/>
      <c r="W1533" s="87"/>
    </row>
    <row r="1534" spans="16:23" x14ac:dyDescent="0.2">
      <c r="P1534" s="87"/>
      <c r="Q1534" s="87"/>
      <c r="R1534" s="87"/>
      <c r="S1534" s="87"/>
      <c r="T1534" s="87"/>
      <c r="U1534" s="87"/>
      <c r="V1534" s="87"/>
      <c r="W1534" s="87"/>
    </row>
    <row r="1535" spans="16:23" x14ac:dyDescent="0.2">
      <c r="P1535" s="87"/>
      <c r="Q1535" s="87"/>
      <c r="R1535" s="87"/>
      <c r="S1535" s="87"/>
      <c r="T1535" s="87"/>
      <c r="U1535" s="87"/>
      <c r="V1535" s="87"/>
      <c r="W1535" s="87"/>
    </row>
    <row r="1536" spans="16:23" x14ac:dyDescent="0.2">
      <c r="P1536" s="87"/>
      <c r="Q1536" s="87"/>
      <c r="R1536" s="87"/>
      <c r="S1536" s="87"/>
      <c r="T1536" s="87"/>
      <c r="U1536" s="87"/>
      <c r="V1536" s="87"/>
      <c r="W1536" s="87"/>
    </row>
    <row r="1537" spans="16:23" x14ac:dyDescent="0.2">
      <c r="P1537" s="87"/>
      <c r="Q1537" s="87"/>
      <c r="R1537" s="87"/>
      <c r="S1537" s="87"/>
      <c r="T1537" s="87"/>
      <c r="U1537" s="87"/>
      <c r="V1537" s="87"/>
      <c r="W1537" s="87"/>
    </row>
    <row r="1538" spans="16:23" x14ac:dyDescent="0.2">
      <c r="P1538" s="87"/>
      <c r="Q1538" s="87"/>
      <c r="R1538" s="87"/>
      <c r="S1538" s="87"/>
      <c r="T1538" s="87"/>
      <c r="U1538" s="87"/>
      <c r="V1538" s="87"/>
      <c r="W1538" s="87"/>
    </row>
    <row r="1539" spans="16:23" x14ac:dyDescent="0.2">
      <c r="P1539" s="87"/>
      <c r="Q1539" s="87"/>
      <c r="R1539" s="87"/>
      <c r="S1539" s="87"/>
      <c r="T1539" s="87"/>
      <c r="U1539" s="87"/>
      <c r="V1539" s="87"/>
      <c r="W1539" s="87"/>
    </row>
    <row r="1540" spans="16:23" x14ac:dyDescent="0.2">
      <c r="P1540" s="87"/>
      <c r="Q1540" s="87"/>
      <c r="R1540" s="87"/>
      <c r="S1540" s="87"/>
      <c r="T1540" s="87"/>
      <c r="U1540" s="87"/>
      <c r="V1540" s="87"/>
      <c r="W1540" s="87"/>
    </row>
    <row r="1541" spans="16:23" x14ac:dyDescent="0.2">
      <c r="P1541" s="87"/>
      <c r="Q1541" s="87"/>
      <c r="R1541" s="87"/>
      <c r="S1541" s="87"/>
      <c r="T1541" s="87"/>
      <c r="U1541" s="87"/>
      <c r="V1541" s="87"/>
      <c r="W1541" s="87"/>
    </row>
    <row r="1542" spans="16:23" x14ac:dyDescent="0.2">
      <c r="P1542" s="87"/>
      <c r="Q1542" s="87"/>
      <c r="R1542" s="87"/>
      <c r="S1542" s="87"/>
      <c r="T1542" s="87"/>
      <c r="U1542" s="87"/>
      <c r="V1542" s="87"/>
      <c r="W1542" s="87"/>
    </row>
    <row r="1543" spans="16:23" x14ac:dyDescent="0.2">
      <c r="P1543" s="87"/>
      <c r="Q1543" s="87"/>
      <c r="R1543" s="87"/>
      <c r="S1543" s="87"/>
      <c r="T1543" s="87"/>
      <c r="U1543" s="87"/>
      <c r="V1543" s="87"/>
      <c r="W1543" s="87"/>
    </row>
    <row r="1544" spans="16:23" x14ac:dyDescent="0.2">
      <c r="P1544" s="87"/>
      <c r="Q1544" s="87"/>
      <c r="R1544" s="87"/>
      <c r="S1544" s="87"/>
      <c r="T1544" s="87"/>
      <c r="U1544" s="87"/>
      <c r="V1544" s="87"/>
      <c r="W1544" s="87"/>
    </row>
    <row r="1545" spans="16:23" x14ac:dyDescent="0.2">
      <c r="P1545" s="87"/>
      <c r="Q1545" s="87"/>
      <c r="R1545" s="87"/>
      <c r="S1545" s="87"/>
      <c r="T1545" s="87"/>
      <c r="U1545" s="87"/>
      <c r="V1545" s="87"/>
      <c r="W1545" s="87"/>
    </row>
    <row r="1546" spans="16:23" x14ac:dyDescent="0.2">
      <c r="P1546" s="87"/>
      <c r="Q1546" s="87"/>
      <c r="R1546" s="87"/>
      <c r="S1546" s="87"/>
      <c r="T1546" s="87"/>
      <c r="U1546" s="87"/>
      <c r="V1546" s="87"/>
      <c r="W1546" s="87"/>
    </row>
    <row r="1547" spans="16:23" x14ac:dyDescent="0.2">
      <c r="P1547" s="87"/>
      <c r="Q1547" s="87"/>
      <c r="R1547" s="87"/>
      <c r="S1547" s="87"/>
      <c r="T1547" s="87"/>
      <c r="U1547" s="87"/>
      <c r="V1547" s="87"/>
      <c r="W1547" s="87"/>
    </row>
    <row r="1548" spans="16:23" x14ac:dyDescent="0.2">
      <c r="P1548" s="87"/>
      <c r="Q1548" s="87"/>
      <c r="R1548" s="87"/>
      <c r="S1548" s="87"/>
      <c r="T1548" s="87"/>
      <c r="U1548" s="87"/>
      <c r="V1548" s="87"/>
      <c r="W1548" s="87"/>
    </row>
    <row r="1549" spans="16:23" x14ac:dyDescent="0.2">
      <c r="P1549" s="87"/>
      <c r="Q1549" s="87"/>
      <c r="R1549" s="87"/>
      <c r="S1549" s="87"/>
      <c r="T1549" s="87"/>
      <c r="U1549" s="87"/>
      <c r="V1549" s="87"/>
      <c r="W1549" s="87"/>
    </row>
    <row r="1550" spans="16:23" x14ac:dyDescent="0.2">
      <c r="P1550" s="87"/>
      <c r="Q1550" s="87"/>
      <c r="R1550" s="87"/>
      <c r="S1550" s="87"/>
      <c r="T1550" s="87"/>
      <c r="U1550" s="87"/>
      <c r="V1550" s="87"/>
      <c r="W1550" s="87"/>
    </row>
    <row r="1551" spans="16:23" x14ac:dyDescent="0.2">
      <c r="P1551" s="87"/>
      <c r="Q1551" s="87"/>
      <c r="R1551" s="87"/>
      <c r="S1551" s="87"/>
      <c r="T1551" s="87"/>
      <c r="U1551" s="87"/>
      <c r="V1551" s="87"/>
      <c r="W1551" s="87"/>
    </row>
    <row r="1552" spans="16:23" x14ac:dyDescent="0.2">
      <c r="P1552" s="87"/>
      <c r="Q1552" s="87"/>
      <c r="R1552" s="87"/>
      <c r="S1552" s="87"/>
      <c r="T1552" s="87"/>
      <c r="U1552" s="87"/>
      <c r="V1552" s="87"/>
      <c r="W1552" s="87"/>
    </row>
    <row r="1553" spans="16:23" x14ac:dyDescent="0.2">
      <c r="P1553" s="87"/>
      <c r="Q1553" s="87"/>
      <c r="R1553" s="87"/>
      <c r="S1553" s="87"/>
      <c r="T1553" s="87"/>
      <c r="U1553" s="87"/>
      <c r="V1553" s="87"/>
      <c r="W1553" s="87"/>
    </row>
    <row r="1554" spans="16:23" x14ac:dyDescent="0.2">
      <c r="P1554" s="87"/>
      <c r="Q1554" s="87"/>
      <c r="R1554" s="87"/>
      <c r="S1554" s="87"/>
      <c r="T1554" s="87"/>
      <c r="U1554" s="87"/>
      <c r="V1554" s="87"/>
      <c r="W1554" s="87"/>
    </row>
    <row r="1555" spans="16:23" x14ac:dyDescent="0.2">
      <c r="P1555" s="87"/>
      <c r="Q1555" s="87"/>
      <c r="R1555" s="87"/>
      <c r="S1555" s="87"/>
      <c r="T1555" s="87"/>
      <c r="U1555" s="87"/>
      <c r="V1555" s="87"/>
      <c r="W1555" s="87"/>
    </row>
    <row r="1556" spans="16:23" x14ac:dyDescent="0.2">
      <c r="P1556" s="87"/>
      <c r="Q1556" s="87"/>
      <c r="R1556" s="87"/>
      <c r="S1556" s="87"/>
      <c r="T1556" s="87"/>
      <c r="U1556" s="87"/>
      <c r="V1556" s="87"/>
      <c r="W1556" s="87"/>
    </row>
    <row r="1557" spans="16:23" x14ac:dyDescent="0.2">
      <c r="P1557" s="87"/>
      <c r="Q1557" s="87"/>
      <c r="R1557" s="87"/>
      <c r="S1557" s="87"/>
      <c r="T1557" s="87"/>
      <c r="U1557" s="87"/>
      <c r="V1557" s="87"/>
      <c r="W1557" s="87"/>
    </row>
    <row r="1558" spans="16:23" x14ac:dyDescent="0.2">
      <c r="P1558" s="87"/>
      <c r="Q1558" s="87"/>
      <c r="R1558" s="87"/>
      <c r="S1558" s="87"/>
      <c r="T1558" s="87"/>
      <c r="U1558" s="87"/>
      <c r="V1558" s="87"/>
      <c r="W1558" s="87"/>
    </row>
    <row r="1559" spans="16:23" x14ac:dyDescent="0.2">
      <c r="P1559" s="87"/>
      <c r="Q1559" s="87"/>
      <c r="R1559" s="87"/>
      <c r="S1559" s="87"/>
      <c r="T1559" s="87"/>
      <c r="U1559" s="87"/>
      <c r="V1559" s="87"/>
      <c r="W1559" s="87"/>
    </row>
    <row r="1560" spans="16:23" x14ac:dyDescent="0.2">
      <c r="P1560" s="87"/>
      <c r="Q1560" s="87"/>
      <c r="R1560" s="87"/>
      <c r="S1560" s="87"/>
      <c r="T1560" s="87"/>
      <c r="U1560" s="87"/>
      <c r="V1560" s="87"/>
      <c r="W1560" s="87"/>
    </row>
    <row r="1561" spans="16:23" x14ac:dyDescent="0.2">
      <c r="P1561" s="87"/>
      <c r="Q1561" s="87"/>
      <c r="R1561" s="87"/>
      <c r="S1561" s="87"/>
      <c r="T1561" s="87"/>
      <c r="U1561" s="87"/>
      <c r="V1561" s="87"/>
      <c r="W1561" s="87"/>
    </row>
    <row r="1562" spans="16:23" x14ac:dyDescent="0.2">
      <c r="P1562" s="87"/>
      <c r="Q1562" s="87"/>
      <c r="R1562" s="87"/>
      <c r="S1562" s="87"/>
      <c r="T1562" s="87"/>
      <c r="U1562" s="87"/>
      <c r="V1562" s="87"/>
      <c r="W1562" s="87"/>
    </row>
    <row r="1563" spans="16:23" x14ac:dyDescent="0.2">
      <c r="P1563" s="87"/>
      <c r="Q1563" s="87"/>
      <c r="R1563" s="87"/>
      <c r="S1563" s="87"/>
      <c r="T1563" s="87"/>
      <c r="U1563" s="87"/>
      <c r="V1563" s="87"/>
      <c r="W1563" s="87"/>
    </row>
    <row r="1564" spans="16:23" x14ac:dyDescent="0.2">
      <c r="P1564" s="87"/>
      <c r="Q1564" s="87"/>
      <c r="R1564" s="87"/>
      <c r="S1564" s="87"/>
      <c r="T1564" s="87"/>
      <c r="U1564" s="87"/>
      <c r="V1564" s="87"/>
      <c r="W1564" s="87"/>
    </row>
    <row r="1565" spans="16:23" x14ac:dyDescent="0.2">
      <c r="P1565" s="87"/>
      <c r="Q1565" s="87"/>
      <c r="R1565" s="87"/>
      <c r="S1565" s="87"/>
      <c r="T1565" s="87"/>
      <c r="U1565" s="87"/>
      <c r="V1565" s="87"/>
      <c r="W1565" s="87"/>
    </row>
    <row r="1566" spans="16:23" x14ac:dyDescent="0.2">
      <c r="P1566" s="87"/>
      <c r="Q1566" s="87"/>
      <c r="R1566" s="87"/>
      <c r="S1566" s="87"/>
      <c r="T1566" s="87"/>
      <c r="U1566" s="87"/>
      <c r="V1566" s="87"/>
      <c r="W1566" s="87"/>
    </row>
    <row r="1567" spans="16:23" x14ac:dyDescent="0.2">
      <c r="P1567" s="87"/>
      <c r="Q1567" s="87"/>
      <c r="R1567" s="87"/>
      <c r="S1567" s="87"/>
      <c r="T1567" s="87"/>
      <c r="U1567" s="87"/>
      <c r="V1567" s="87"/>
      <c r="W1567" s="87"/>
    </row>
    <row r="1568" spans="16:23" x14ac:dyDescent="0.2">
      <c r="P1568" s="87"/>
      <c r="Q1568" s="87"/>
      <c r="R1568" s="87"/>
      <c r="S1568" s="87"/>
      <c r="T1568" s="87"/>
      <c r="U1568" s="87"/>
      <c r="V1568" s="87"/>
      <c r="W1568" s="87"/>
    </row>
    <row r="1569" spans="16:23" x14ac:dyDescent="0.2">
      <c r="P1569" s="87"/>
      <c r="Q1569" s="87"/>
      <c r="R1569" s="87"/>
      <c r="S1569" s="87"/>
      <c r="T1569" s="87"/>
      <c r="U1569" s="87"/>
      <c r="V1569" s="87"/>
      <c r="W1569" s="87"/>
    </row>
    <row r="1570" spans="16:23" x14ac:dyDescent="0.2">
      <c r="P1570" s="87"/>
      <c r="Q1570" s="87"/>
      <c r="R1570" s="87"/>
      <c r="S1570" s="87"/>
      <c r="T1570" s="87"/>
      <c r="U1570" s="87"/>
      <c r="V1570" s="87"/>
      <c r="W1570" s="87"/>
    </row>
    <row r="1571" spans="16:23" x14ac:dyDescent="0.2">
      <c r="P1571" s="87"/>
      <c r="Q1571" s="87"/>
      <c r="R1571" s="87"/>
      <c r="S1571" s="87"/>
      <c r="T1571" s="87"/>
      <c r="U1571" s="87"/>
      <c r="V1571" s="87"/>
      <c r="W1571" s="87"/>
    </row>
    <row r="1572" spans="16:23" x14ac:dyDescent="0.2">
      <c r="P1572" s="87"/>
      <c r="Q1572" s="87"/>
      <c r="R1572" s="87"/>
      <c r="S1572" s="87"/>
      <c r="T1572" s="87"/>
      <c r="U1572" s="87"/>
      <c r="V1572" s="87"/>
      <c r="W1572" s="87"/>
    </row>
    <row r="1573" spans="16:23" x14ac:dyDescent="0.2">
      <c r="P1573" s="87"/>
      <c r="Q1573" s="87"/>
      <c r="R1573" s="87"/>
      <c r="S1573" s="87"/>
      <c r="T1573" s="87"/>
      <c r="U1573" s="87"/>
      <c r="V1573" s="87"/>
      <c r="W1573" s="87"/>
    </row>
    <row r="1574" spans="16:23" x14ac:dyDescent="0.2">
      <c r="P1574" s="87"/>
      <c r="Q1574" s="87"/>
      <c r="R1574" s="87"/>
      <c r="S1574" s="87"/>
      <c r="T1574" s="87"/>
      <c r="U1574" s="87"/>
      <c r="V1574" s="87"/>
      <c r="W1574" s="87"/>
    </row>
    <row r="1575" spans="16:23" x14ac:dyDescent="0.2">
      <c r="P1575" s="87"/>
      <c r="Q1575" s="87"/>
      <c r="R1575" s="87"/>
      <c r="S1575" s="87"/>
      <c r="T1575" s="87"/>
      <c r="U1575" s="87"/>
      <c r="V1575" s="87"/>
      <c r="W1575" s="87"/>
    </row>
    <row r="1576" spans="16:23" x14ac:dyDescent="0.2">
      <c r="P1576" s="87"/>
      <c r="Q1576" s="87"/>
      <c r="R1576" s="87"/>
      <c r="S1576" s="87"/>
      <c r="T1576" s="87"/>
      <c r="U1576" s="87"/>
      <c r="V1576" s="87"/>
      <c r="W1576" s="87"/>
    </row>
    <row r="1577" spans="16:23" x14ac:dyDescent="0.2">
      <c r="P1577" s="87"/>
      <c r="Q1577" s="87"/>
      <c r="R1577" s="87"/>
      <c r="S1577" s="87"/>
      <c r="T1577" s="87"/>
      <c r="U1577" s="87"/>
      <c r="V1577" s="87"/>
      <c r="W1577" s="87"/>
    </row>
    <row r="1578" spans="16:23" x14ac:dyDescent="0.2">
      <c r="P1578" s="87"/>
      <c r="Q1578" s="87"/>
      <c r="R1578" s="87"/>
      <c r="S1578" s="87"/>
      <c r="T1578" s="87"/>
      <c r="U1578" s="87"/>
      <c r="V1578" s="87"/>
      <c r="W1578" s="87"/>
    </row>
    <row r="1579" spans="16:23" x14ac:dyDescent="0.2">
      <c r="P1579" s="87"/>
      <c r="Q1579" s="87"/>
      <c r="R1579" s="87"/>
      <c r="S1579" s="87"/>
      <c r="T1579" s="87"/>
      <c r="U1579" s="87"/>
      <c r="V1579" s="87"/>
      <c r="W1579" s="87"/>
    </row>
    <row r="1580" spans="16:23" x14ac:dyDescent="0.2">
      <c r="P1580" s="87"/>
      <c r="Q1580" s="87"/>
      <c r="R1580" s="87"/>
      <c r="S1580" s="87"/>
      <c r="T1580" s="87"/>
      <c r="U1580" s="87"/>
      <c r="V1580" s="87"/>
      <c r="W1580" s="87"/>
    </row>
    <row r="1581" spans="16:23" x14ac:dyDescent="0.2">
      <c r="P1581" s="87"/>
      <c r="Q1581" s="87"/>
      <c r="R1581" s="87"/>
      <c r="S1581" s="87"/>
      <c r="T1581" s="87"/>
      <c r="U1581" s="87"/>
      <c r="V1581" s="87"/>
      <c r="W1581" s="87"/>
    </row>
    <row r="1582" spans="16:23" x14ac:dyDescent="0.2">
      <c r="P1582" s="87"/>
      <c r="Q1582" s="87"/>
      <c r="R1582" s="87"/>
      <c r="S1582" s="87"/>
      <c r="T1582" s="87"/>
      <c r="U1582" s="87"/>
      <c r="V1582" s="87"/>
      <c r="W1582" s="87"/>
    </row>
    <row r="1583" spans="16:23" x14ac:dyDescent="0.2">
      <c r="P1583" s="87"/>
      <c r="Q1583" s="87"/>
      <c r="R1583" s="87"/>
      <c r="S1583" s="87"/>
      <c r="T1583" s="87"/>
      <c r="U1583" s="87"/>
      <c r="V1583" s="87"/>
      <c r="W1583" s="87"/>
    </row>
    <row r="1584" spans="16:23" x14ac:dyDescent="0.2">
      <c r="P1584" s="87"/>
      <c r="Q1584" s="87"/>
      <c r="R1584" s="87"/>
      <c r="S1584" s="87"/>
      <c r="T1584" s="87"/>
      <c r="U1584" s="87"/>
      <c r="V1584" s="87"/>
      <c r="W1584" s="87"/>
    </row>
    <row r="1585" spans="16:23" x14ac:dyDescent="0.2">
      <c r="P1585" s="87"/>
      <c r="Q1585" s="87"/>
      <c r="R1585" s="87"/>
      <c r="S1585" s="87"/>
      <c r="T1585" s="87"/>
      <c r="U1585" s="87"/>
      <c r="V1585" s="87"/>
      <c r="W1585" s="87"/>
    </row>
    <row r="1586" spans="16:23" x14ac:dyDescent="0.2">
      <c r="P1586" s="87"/>
      <c r="Q1586" s="87"/>
      <c r="R1586" s="87"/>
      <c r="S1586" s="87"/>
      <c r="T1586" s="87"/>
      <c r="U1586" s="87"/>
      <c r="V1586" s="87"/>
      <c r="W1586" s="87"/>
    </row>
    <row r="1587" spans="16:23" x14ac:dyDescent="0.2">
      <c r="P1587" s="87"/>
      <c r="Q1587" s="87"/>
      <c r="R1587" s="87"/>
      <c r="S1587" s="87"/>
      <c r="T1587" s="87"/>
      <c r="U1587" s="87"/>
      <c r="V1587" s="87"/>
      <c r="W1587" s="87"/>
    </row>
    <row r="1588" spans="16:23" x14ac:dyDescent="0.2">
      <c r="P1588" s="87"/>
      <c r="Q1588" s="87"/>
      <c r="R1588" s="87"/>
      <c r="S1588" s="87"/>
      <c r="T1588" s="87"/>
      <c r="U1588" s="87"/>
      <c r="V1588" s="87"/>
      <c r="W1588" s="87"/>
    </row>
    <row r="1589" spans="16:23" x14ac:dyDescent="0.2">
      <c r="P1589" s="87"/>
      <c r="Q1589" s="87"/>
      <c r="R1589" s="87"/>
      <c r="S1589" s="87"/>
      <c r="T1589" s="87"/>
      <c r="U1589" s="87"/>
      <c r="V1589" s="87"/>
      <c r="W1589" s="87"/>
    </row>
    <row r="1590" spans="16:23" x14ac:dyDescent="0.2">
      <c r="P1590" s="87"/>
      <c r="Q1590" s="87"/>
      <c r="R1590" s="87"/>
      <c r="S1590" s="87"/>
      <c r="T1590" s="87"/>
      <c r="U1590" s="87"/>
      <c r="V1590" s="87"/>
      <c r="W1590" s="87"/>
    </row>
    <row r="1591" spans="16:23" x14ac:dyDescent="0.2">
      <c r="P1591" s="87"/>
      <c r="Q1591" s="87"/>
      <c r="R1591" s="87"/>
      <c r="S1591" s="87"/>
      <c r="T1591" s="87"/>
      <c r="U1591" s="87"/>
      <c r="V1591" s="87"/>
      <c r="W1591" s="87"/>
    </row>
    <row r="1592" spans="16:23" x14ac:dyDescent="0.2">
      <c r="P1592" s="87"/>
      <c r="Q1592" s="87"/>
      <c r="R1592" s="87"/>
      <c r="S1592" s="87"/>
      <c r="T1592" s="87"/>
      <c r="U1592" s="87"/>
      <c r="V1592" s="87"/>
      <c r="W1592" s="87"/>
    </row>
    <row r="1593" spans="16:23" x14ac:dyDescent="0.2">
      <c r="P1593" s="87"/>
      <c r="Q1593" s="87"/>
      <c r="R1593" s="87"/>
      <c r="S1593" s="87"/>
      <c r="T1593" s="87"/>
      <c r="U1593" s="87"/>
      <c r="V1593" s="87"/>
      <c r="W1593" s="87"/>
    </row>
    <row r="1594" spans="16:23" x14ac:dyDescent="0.2">
      <c r="P1594" s="87"/>
      <c r="Q1594" s="87"/>
      <c r="R1594" s="87"/>
      <c r="S1594" s="87"/>
      <c r="T1594" s="87"/>
      <c r="U1594" s="87"/>
      <c r="V1594" s="87"/>
      <c r="W1594" s="87"/>
    </row>
    <row r="1595" spans="16:23" x14ac:dyDescent="0.2">
      <c r="P1595" s="87"/>
      <c r="Q1595" s="87"/>
      <c r="R1595" s="87"/>
      <c r="S1595" s="87"/>
      <c r="T1595" s="87"/>
      <c r="U1595" s="87"/>
      <c r="V1595" s="87"/>
      <c r="W1595" s="87"/>
    </row>
    <row r="1596" spans="16:23" x14ac:dyDescent="0.2">
      <c r="P1596" s="87"/>
      <c r="Q1596" s="87"/>
      <c r="R1596" s="87"/>
      <c r="S1596" s="87"/>
      <c r="T1596" s="87"/>
      <c r="U1596" s="87"/>
      <c r="V1596" s="87"/>
      <c r="W1596" s="87"/>
    </row>
    <row r="1597" spans="16:23" x14ac:dyDescent="0.2">
      <c r="P1597" s="87"/>
      <c r="Q1597" s="87"/>
      <c r="R1597" s="87"/>
      <c r="S1597" s="87"/>
      <c r="T1597" s="87"/>
      <c r="U1597" s="87"/>
      <c r="V1597" s="87"/>
      <c r="W1597" s="87"/>
    </row>
    <row r="1598" spans="16:23" x14ac:dyDescent="0.2">
      <c r="P1598" s="87"/>
      <c r="Q1598" s="87"/>
      <c r="R1598" s="87"/>
      <c r="S1598" s="87"/>
      <c r="T1598" s="87"/>
      <c r="U1598" s="87"/>
      <c r="V1598" s="87"/>
      <c r="W1598" s="87"/>
    </row>
    <row r="1599" spans="16:23" x14ac:dyDescent="0.2">
      <c r="P1599" s="87"/>
      <c r="Q1599" s="87"/>
      <c r="R1599" s="87"/>
      <c r="S1599" s="87"/>
      <c r="T1599" s="87"/>
      <c r="U1599" s="87"/>
      <c r="V1599" s="87"/>
      <c r="W1599" s="87"/>
    </row>
    <row r="1600" spans="16:23" x14ac:dyDescent="0.2">
      <c r="P1600" s="87"/>
      <c r="Q1600" s="87"/>
      <c r="R1600" s="87"/>
      <c r="S1600" s="87"/>
      <c r="T1600" s="87"/>
      <c r="U1600" s="87"/>
      <c r="V1600" s="87"/>
      <c r="W1600" s="87"/>
    </row>
    <row r="1601" spans="16:23" x14ac:dyDescent="0.2">
      <c r="P1601" s="87"/>
      <c r="Q1601" s="87"/>
      <c r="R1601" s="87"/>
      <c r="S1601" s="87"/>
      <c r="T1601" s="87"/>
      <c r="U1601" s="87"/>
      <c r="V1601" s="87"/>
      <c r="W1601" s="87"/>
    </row>
    <row r="1602" spans="16:23" x14ac:dyDescent="0.2">
      <c r="P1602" s="87"/>
      <c r="Q1602" s="87"/>
      <c r="R1602" s="87"/>
      <c r="S1602" s="87"/>
      <c r="T1602" s="87"/>
      <c r="U1602" s="87"/>
      <c r="V1602" s="87"/>
      <c r="W1602" s="87"/>
    </row>
    <row r="1603" spans="16:23" x14ac:dyDescent="0.2">
      <c r="P1603" s="87"/>
      <c r="Q1603" s="87"/>
      <c r="R1603" s="87"/>
      <c r="S1603" s="87"/>
      <c r="T1603" s="87"/>
      <c r="U1603" s="87"/>
      <c r="V1603" s="87"/>
      <c r="W1603" s="87"/>
    </row>
    <row r="1604" spans="16:23" x14ac:dyDescent="0.2">
      <c r="P1604" s="87"/>
      <c r="Q1604" s="87"/>
      <c r="R1604" s="87"/>
      <c r="S1604" s="87"/>
      <c r="T1604" s="87"/>
      <c r="U1604" s="87"/>
      <c r="V1604" s="87"/>
      <c r="W1604" s="87"/>
    </row>
    <row r="1605" spans="16:23" x14ac:dyDescent="0.2">
      <c r="P1605" s="87"/>
      <c r="Q1605" s="87"/>
      <c r="R1605" s="87"/>
      <c r="S1605" s="87"/>
      <c r="T1605" s="87"/>
      <c r="U1605" s="87"/>
      <c r="V1605" s="87"/>
      <c r="W1605" s="87"/>
    </row>
    <row r="1606" spans="16:23" x14ac:dyDescent="0.2">
      <c r="P1606" s="87"/>
      <c r="Q1606" s="87"/>
      <c r="R1606" s="87"/>
      <c r="S1606" s="87"/>
      <c r="T1606" s="87"/>
      <c r="U1606" s="87"/>
      <c r="V1606" s="87"/>
      <c r="W1606" s="87"/>
    </row>
    <row r="1607" spans="16:23" x14ac:dyDescent="0.2">
      <c r="P1607" s="87"/>
      <c r="Q1607" s="87"/>
      <c r="R1607" s="87"/>
      <c r="S1607" s="87"/>
      <c r="T1607" s="87"/>
      <c r="U1607" s="87"/>
      <c r="V1607" s="87"/>
      <c r="W1607" s="87"/>
    </row>
    <row r="1608" spans="16:23" x14ac:dyDescent="0.2">
      <c r="P1608" s="87"/>
      <c r="Q1608" s="87"/>
      <c r="R1608" s="87"/>
      <c r="S1608" s="87"/>
      <c r="T1608" s="87"/>
      <c r="U1608" s="87"/>
      <c r="V1608" s="87"/>
      <c r="W1608" s="87"/>
    </row>
    <row r="1609" spans="16:23" x14ac:dyDescent="0.2">
      <c r="P1609" s="87"/>
      <c r="Q1609" s="87"/>
      <c r="R1609" s="87"/>
      <c r="S1609" s="87"/>
      <c r="T1609" s="87"/>
      <c r="U1609" s="87"/>
      <c r="V1609" s="87"/>
      <c r="W1609" s="87"/>
    </row>
    <row r="1610" spans="16:23" x14ac:dyDescent="0.2">
      <c r="P1610" s="87"/>
      <c r="Q1610" s="87"/>
      <c r="R1610" s="87"/>
      <c r="S1610" s="87"/>
      <c r="T1610" s="87"/>
      <c r="U1610" s="87"/>
      <c r="V1610" s="87"/>
      <c r="W1610" s="87"/>
    </row>
    <row r="1611" spans="16:23" x14ac:dyDescent="0.2">
      <c r="P1611" s="87"/>
      <c r="Q1611" s="87"/>
      <c r="R1611" s="87"/>
      <c r="S1611" s="87"/>
      <c r="T1611" s="87"/>
      <c r="U1611" s="87"/>
      <c r="V1611" s="87"/>
      <c r="W1611" s="87"/>
    </row>
    <row r="1612" spans="16:23" x14ac:dyDescent="0.2">
      <c r="P1612" s="87"/>
      <c r="Q1612" s="87"/>
      <c r="R1612" s="87"/>
      <c r="S1612" s="87"/>
      <c r="T1612" s="87"/>
      <c r="U1612" s="87"/>
      <c r="V1612" s="87"/>
      <c r="W1612" s="87"/>
    </row>
    <row r="1613" spans="16:23" x14ac:dyDescent="0.2">
      <c r="P1613" s="87"/>
      <c r="Q1613" s="87"/>
      <c r="R1613" s="87"/>
      <c r="S1613" s="87"/>
      <c r="T1613" s="87"/>
      <c r="U1613" s="87"/>
      <c r="V1613" s="87"/>
      <c r="W1613" s="87"/>
    </row>
    <row r="1614" spans="16:23" x14ac:dyDescent="0.2">
      <c r="P1614" s="87"/>
      <c r="Q1614" s="87"/>
      <c r="R1614" s="87"/>
      <c r="S1614" s="87"/>
      <c r="T1614" s="87"/>
      <c r="U1614" s="87"/>
      <c r="V1614" s="87"/>
      <c r="W1614" s="87"/>
    </row>
    <row r="1615" spans="16:23" x14ac:dyDescent="0.2">
      <c r="P1615" s="87"/>
      <c r="Q1615" s="87"/>
      <c r="R1615" s="87"/>
      <c r="S1615" s="87"/>
      <c r="T1615" s="87"/>
      <c r="U1615" s="87"/>
      <c r="V1615" s="87"/>
      <c r="W1615" s="87"/>
    </row>
    <row r="1616" spans="16:23" x14ac:dyDescent="0.2">
      <c r="P1616" s="87"/>
      <c r="Q1616" s="87"/>
      <c r="R1616" s="87"/>
      <c r="S1616" s="87"/>
      <c r="T1616" s="87"/>
      <c r="U1616" s="87"/>
      <c r="V1616" s="87"/>
      <c r="W1616" s="87"/>
    </row>
    <row r="1617" spans="16:23" x14ac:dyDescent="0.2">
      <c r="P1617" s="87"/>
      <c r="Q1617" s="87"/>
      <c r="R1617" s="87"/>
      <c r="S1617" s="87"/>
      <c r="T1617" s="87"/>
      <c r="U1617" s="87"/>
      <c r="V1617" s="87"/>
      <c r="W1617" s="87"/>
    </row>
    <row r="1618" spans="16:23" x14ac:dyDescent="0.2">
      <c r="P1618" s="87"/>
      <c r="Q1618" s="87"/>
      <c r="R1618" s="87"/>
      <c r="S1618" s="87"/>
      <c r="T1618" s="87"/>
      <c r="U1618" s="87"/>
      <c r="V1618" s="87"/>
      <c r="W1618" s="87"/>
    </row>
    <row r="1619" spans="16:23" x14ac:dyDescent="0.2">
      <c r="P1619" s="87"/>
      <c r="Q1619" s="87"/>
      <c r="R1619" s="87"/>
      <c r="S1619" s="87"/>
      <c r="T1619" s="87"/>
      <c r="U1619" s="87"/>
      <c r="V1619" s="87"/>
      <c r="W1619" s="87"/>
    </row>
    <row r="1620" spans="16:23" x14ac:dyDescent="0.2">
      <c r="P1620" s="87"/>
      <c r="Q1620" s="87"/>
      <c r="R1620" s="87"/>
      <c r="S1620" s="87"/>
      <c r="T1620" s="87"/>
      <c r="U1620" s="87"/>
      <c r="V1620" s="87"/>
      <c r="W1620" s="87"/>
    </row>
    <row r="1621" spans="16:23" x14ac:dyDescent="0.2">
      <c r="P1621" s="87"/>
      <c r="Q1621" s="87"/>
      <c r="R1621" s="87"/>
      <c r="S1621" s="87"/>
      <c r="T1621" s="87"/>
      <c r="U1621" s="87"/>
      <c r="V1621" s="87"/>
      <c r="W1621" s="87"/>
    </row>
    <row r="1622" spans="16:23" x14ac:dyDescent="0.2">
      <c r="P1622" s="87"/>
      <c r="Q1622" s="87"/>
      <c r="R1622" s="87"/>
      <c r="S1622" s="87"/>
      <c r="T1622" s="87"/>
      <c r="U1622" s="87"/>
      <c r="V1622" s="87"/>
      <c r="W1622" s="87"/>
    </row>
    <row r="1623" spans="16:23" x14ac:dyDescent="0.2">
      <c r="P1623" s="87"/>
      <c r="Q1623" s="87"/>
      <c r="R1623" s="87"/>
      <c r="S1623" s="87"/>
      <c r="T1623" s="87"/>
      <c r="U1623" s="87"/>
      <c r="V1623" s="87"/>
      <c r="W1623" s="87"/>
    </row>
    <row r="1624" spans="16:23" x14ac:dyDescent="0.2">
      <c r="P1624" s="87"/>
      <c r="Q1624" s="87"/>
      <c r="R1624" s="87"/>
      <c r="S1624" s="87"/>
      <c r="T1624" s="87"/>
      <c r="U1624" s="87"/>
      <c r="V1624" s="87"/>
      <c r="W1624" s="87"/>
    </row>
    <row r="1625" spans="16:23" x14ac:dyDescent="0.2">
      <c r="P1625" s="87"/>
      <c r="Q1625" s="87"/>
      <c r="R1625" s="87"/>
      <c r="S1625" s="87"/>
      <c r="T1625" s="87"/>
      <c r="U1625" s="87"/>
      <c r="V1625" s="87"/>
      <c r="W1625" s="87"/>
    </row>
    <row r="1626" spans="16:23" x14ac:dyDescent="0.2">
      <c r="P1626" s="87"/>
      <c r="Q1626" s="87"/>
      <c r="R1626" s="87"/>
      <c r="S1626" s="87"/>
      <c r="T1626" s="87"/>
      <c r="U1626" s="87"/>
      <c r="V1626" s="87"/>
      <c r="W1626" s="87"/>
    </row>
    <row r="1627" spans="16:23" x14ac:dyDescent="0.2">
      <c r="P1627" s="87"/>
      <c r="Q1627" s="87"/>
      <c r="R1627" s="87"/>
      <c r="S1627" s="87"/>
      <c r="T1627" s="87"/>
      <c r="U1627" s="87"/>
      <c r="V1627" s="87"/>
      <c r="W1627" s="87"/>
    </row>
    <row r="1628" spans="16:23" x14ac:dyDescent="0.2">
      <c r="P1628" s="87"/>
      <c r="Q1628" s="87"/>
      <c r="R1628" s="87"/>
      <c r="S1628" s="87"/>
      <c r="T1628" s="87"/>
      <c r="U1628" s="87"/>
      <c r="V1628" s="87"/>
      <c r="W1628" s="87"/>
    </row>
    <row r="1629" spans="16:23" x14ac:dyDescent="0.2">
      <c r="P1629" s="87"/>
      <c r="Q1629" s="87"/>
      <c r="R1629" s="87"/>
      <c r="S1629" s="87"/>
      <c r="T1629" s="87"/>
      <c r="U1629" s="87"/>
      <c r="V1629" s="87"/>
      <c r="W1629" s="87"/>
    </row>
    <row r="1630" spans="16:23" x14ac:dyDescent="0.2">
      <c r="P1630" s="87"/>
      <c r="Q1630" s="87"/>
      <c r="R1630" s="87"/>
      <c r="S1630" s="87"/>
      <c r="T1630" s="87"/>
      <c r="U1630" s="87"/>
      <c r="V1630" s="87"/>
      <c r="W1630" s="87"/>
    </row>
    <row r="1631" spans="16:23" x14ac:dyDescent="0.2">
      <c r="P1631" s="87"/>
      <c r="Q1631" s="87"/>
      <c r="R1631" s="87"/>
      <c r="S1631" s="87"/>
      <c r="T1631" s="87"/>
      <c r="U1631" s="87"/>
      <c r="V1631" s="87"/>
      <c r="W1631" s="87"/>
    </row>
    <row r="1632" spans="16:23" x14ac:dyDescent="0.2">
      <c r="P1632" s="87"/>
      <c r="Q1632" s="87"/>
      <c r="R1632" s="87"/>
      <c r="S1632" s="87"/>
      <c r="T1632" s="87"/>
      <c r="U1632" s="87"/>
      <c r="V1632" s="87"/>
      <c r="W1632" s="87"/>
    </row>
    <row r="1633" spans="16:23" x14ac:dyDescent="0.2">
      <c r="P1633" s="87"/>
      <c r="Q1633" s="87"/>
      <c r="R1633" s="87"/>
      <c r="S1633" s="87"/>
      <c r="T1633" s="87"/>
      <c r="U1633" s="87"/>
      <c r="V1633" s="87"/>
      <c r="W1633" s="87"/>
    </row>
    <row r="1634" spans="16:23" x14ac:dyDescent="0.2">
      <c r="P1634" s="87"/>
      <c r="Q1634" s="87"/>
      <c r="R1634" s="87"/>
      <c r="S1634" s="87"/>
      <c r="T1634" s="87"/>
      <c r="U1634" s="87"/>
      <c r="V1634" s="87"/>
      <c r="W1634" s="87"/>
    </row>
    <row r="1635" spans="16:23" x14ac:dyDescent="0.2">
      <c r="P1635" s="87"/>
      <c r="Q1635" s="87"/>
      <c r="R1635" s="87"/>
      <c r="S1635" s="87"/>
      <c r="T1635" s="87"/>
      <c r="U1635" s="87"/>
      <c r="V1635" s="87"/>
      <c r="W1635" s="87"/>
    </row>
    <row r="1636" spans="16:23" x14ac:dyDescent="0.2">
      <c r="P1636" s="87"/>
      <c r="Q1636" s="87"/>
      <c r="R1636" s="87"/>
      <c r="S1636" s="87"/>
      <c r="T1636" s="87"/>
      <c r="U1636" s="87"/>
      <c r="V1636" s="87"/>
      <c r="W1636" s="87"/>
    </row>
    <row r="1637" spans="16:23" x14ac:dyDescent="0.2">
      <c r="P1637" s="87"/>
      <c r="Q1637" s="87"/>
      <c r="R1637" s="87"/>
      <c r="S1637" s="87"/>
      <c r="T1637" s="87"/>
      <c r="U1637" s="87"/>
      <c r="V1637" s="87"/>
      <c r="W1637" s="87"/>
    </row>
    <row r="1638" spans="16:23" x14ac:dyDescent="0.2">
      <c r="P1638" s="87"/>
      <c r="Q1638" s="87"/>
      <c r="R1638" s="87"/>
      <c r="S1638" s="87"/>
      <c r="T1638" s="87"/>
      <c r="U1638" s="87"/>
      <c r="V1638" s="87"/>
      <c r="W1638" s="87"/>
    </row>
    <row r="1639" spans="16:23" x14ac:dyDescent="0.2">
      <c r="P1639" s="87"/>
      <c r="Q1639" s="87"/>
      <c r="R1639" s="87"/>
      <c r="S1639" s="87"/>
      <c r="T1639" s="87"/>
      <c r="U1639" s="87"/>
      <c r="V1639" s="87"/>
      <c r="W1639" s="87"/>
    </row>
    <row r="1640" spans="16:23" x14ac:dyDescent="0.2">
      <c r="P1640" s="87"/>
      <c r="Q1640" s="87"/>
      <c r="R1640" s="87"/>
      <c r="S1640" s="87"/>
      <c r="T1640" s="87"/>
      <c r="U1640" s="87"/>
      <c r="V1640" s="87"/>
      <c r="W1640" s="87"/>
    </row>
    <row r="1641" spans="16:23" x14ac:dyDescent="0.2">
      <c r="P1641" s="87"/>
      <c r="Q1641" s="87"/>
      <c r="R1641" s="87"/>
      <c r="S1641" s="87"/>
      <c r="T1641" s="87"/>
      <c r="U1641" s="87"/>
      <c r="V1641" s="87"/>
      <c r="W1641" s="87"/>
    </row>
    <row r="1642" spans="16:23" x14ac:dyDescent="0.2">
      <c r="P1642" s="87"/>
      <c r="Q1642" s="87"/>
      <c r="R1642" s="87"/>
      <c r="S1642" s="87"/>
      <c r="T1642" s="87"/>
      <c r="U1642" s="87"/>
      <c r="V1642" s="87"/>
      <c r="W1642" s="87"/>
    </row>
    <row r="1643" spans="16:23" x14ac:dyDescent="0.2">
      <c r="P1643" s="87"/>
      <c r="Q1643" s="87"/>
      <c r="R1643" s="87"/>
      <c r="S1643" s="87"/>
      <c r="T1643" s="87"/>
      <c r="U1643" s="87"/>
      <c r="V1643" s="87"/>
      <c r="W1643" s="87"/>
    </row>
    <row r="1644" spans="16:23" x14ac:dyDescent="0.2">
      <c r="P1644" s="87"/>
      <c r="Q1644" s="87"/>
      <c r="R1644" s="87"/>
      <c r="S1644" s="87"/>
      <c r="T1644" s="87"/>
      <c r="U1644" s="87"/>
      <c r="V1644" s="87"/>
      <c r="W1644" s="87"/>
    </row>
    <row r="1645" spans="16:23" x14ac:dyDescent="0.2">
      <c r="P1645" s="87"/>
      <c r="Q1645" s="87"/>
      <c r="R1645" s="87"/>
      <c r="S1645" s="87"/>
      <c r="T1645" s="87"/>
      <c r="U1645" s="87"/>
      <c r="V1645" s="87"/>
      <c r="W1645" s="87"/>
    </row>
    <row r="1646" spans="16:23" x14ac:dyDescent="0.2">
      <c r="P1646" s="87"/>
      <c r="Q1646" s="87"/>
      <c r="R1646" s="87"/>
      <c r="S1646" s="87"/>
      <c r="T1646" s="87"/>
      <c r="U1646" s="87"/>
      <c r="V1646" s="87"/>
      <c r="W1646" s="87"/>
    </row>
    <row r="1647" spans="16:23" x14ac:dyDescent="0.2">
      <c r="P1647" s="87"/>
      <c r="Q1647" s="87"/>
      <c r="R1647" s="87"/>
      <c r="S1647" s="87"/>
      <c r="T1647" s="87"/>
      <c r="U1647" s="87"/>
      <c r="V1647" s="87"/>
      <c r="W1647" s="87"/>
    </row>
    <row r="1648" spans="16:23" x14ac:dyDescent="0.2">
      <c r="P1648" s="87"/>
      <c r="Q1648" s="87"/>
      <c r="R1648" s="87"/>
      <c r="S1648" s="87"/>
      <c r="T1648" s="87"/>
      <c r="U1648" s="87"/>
      <c r="V1648" s="87"/>
      <c r="W1648" s="87"/>
    </row>
    <row r="1649" spans="16:23" x14ac:dyDescent="0.2">
      <c r="P1649" s="87"/>
      <c r="Q1649" s="87"/>
      <c r="R1649" s="87"/>
      <c r="S1649" s="87"/>
      <c r="T1649" s="87"/>
      <c r="U1649" s="87"/>
      <c r="V1649" s="87"/>
      <c r="W1649" s="87"/>
    </row>
    <row r="1650" spans="16:23" x14ac:dyDescent="0.2">
      <c r="P1650" s="87"/>
      <c r="Q1650" s="87"/>
      <c r="R1650" s="87"/>
      <c r="S1650" s="87"/>
      <c r="T1650" s="87"/>
      <c r="U1650" s="87"/>
      <c r="V1650" s="87"/>
      <c r="W1650" s="87"/>
    </row>
    <row r="1651" spans="16:23" x14ac:dyDescent="0.2">
      <c r="P1651" s="87"/>
      <c r="Q1651" s="87"/>
      <c r="R1651" s="87"/>
      <c r="S1651" s="87"/>
      <c r="T1651" s="87"/>
      <c r="U1651" s="87"/>
      <c r="V1651" s="87"/>
      <c r="W1651" s="87"/>
    </row>
    <row r="1652" spans="16:23" x14ac:dyDescent="0.2">
      <c r="P1652" s="87"/>
      <c r="Q1652" s="87"/>
      <c r="R1652" s="87"/>
      <c r="S1652" s="87"/>
      <c r="T1652" s="87"/>
      <c r="U1652" s="87"/>
      <c r="V1652" s="87"/>
      <c r="W1652" s="87"/>
    </row>
    <row r="1653" spans="16:23" x14ac:dyDescent="0.2">
      <c r="P1653" s="87"/>
      <c r="Q1653" s="87"/>
      <c r="R1653" s="87"/>
      <c r="S1653" s="87"/>
      <c r="T1653" s="87"/>
      <c r="U1653" s="87"/>
      <c r="V1653" s="87"/>
      <c r="W1653" s="87"/>
    </row>
    <row r="1654" spans="16:23" x14ac:dyDescent="0.2">
      <c r="P1654" s="87"/>
      <c r="Q1654" s="87"/>
      <c r="R1654" s="87"/>
      <c r="S1654" s="87"/>
      <c r="T1654" s="87"/>
      <c r="U1654" s="87"/>
      <c r="V1654" s="87"/>
      <c r="W1654" s="87"/>
    </row>
    <row r="1655" spans="16:23" x14ac:dyDescent="0.2">
      <c r="P1655" s="87"/>
      <c r="Q1655" s="87"/>
      <c r="R1655" s="87"/>
      <c r="S1655" s="87"/>
      <c r="T1655" s="87"/>
      <c r="U1655" s="87"/>
      <c r="V1655" s="87"/>
      <c r="W1655" s="87"/>
    </row>
    <row r="1656" spans="16:23" x14ac:dyDescent="0.2">
      <c r="P1656" s="87"/>
      <c r="Q1656" s="87"/>
      <c r="R1656" s="87"/>
      <c r="S1656" s="87"/>
      <c r="T1656" s="87"/>
      <c r="U1656" s="87"/>
      <c r="V1656" s="87"/>
      <c r="W1656" s="87"/>
    </row>
    <row r="1657" spans="16:23" x14ac:dyDescent="0.2">
      <c r="P1657" s="87"/>
      <c r="Q1657" s="87"/>
      <c r="R1657" s="87"/>
      <c r="S1657" s="87"/>
      <c r="T1657" s="87"/>
      <c r="U1657" s="87"/>
      <c r="V1657" s="87"/>
      <c r="W1657" s="87"/>
    </row>
    <row r="1658" spans="16:23" x14ac:dyDescent="0.2">
      <c r="P1658" s="87"/>
      <c r="Q1658" s="87"/>
      <c r="R1658" s="87"/>
      <c r="S1658" s="87"/>
      <c r="T1658" s="87"/>
      <c r="U1658" s="87"/>
      <c r="V1658" s="87"/>
      <c r="W1658" s="87"/>
    </row>
    <row r="1659" spans="16:23" x14ac:dyDescent="0.2">
      <c r="P1659" s="87"/>
      <c r="Q1659" s="87"/>
      <c r="R1659" s="87"/>
      <c r="S1659" s="87"/>
      <c r="T1659" s="87"/>
      <c r="U1659" s="87"/>
      <c r="V1659" s="87"/>
      <c r="W1659" s="87"/>
    </row>
    <row r="1660" spans="16:23" x14ac:dyDescent="0.2">
      <c r="P1660" s="87"/>
      <c r="Q1660" s="87"/>
      <c r="R1660" s="87"/>
      <c r="S1660" s="87"/>
      <c r="T1660" s="87"/>
      <c r="U1660" s="87"/>
      <c r="V1660" s="87"/>
      <c r="W1660" s="87"/>
    </row>
    <row r="1661" spans="16:23" x14ac:dyDescent="0.2">
      <c r="P1661" s="87"/>
      <c r="Q1661" s="87"/>
      <c r="R1661" s="87"/>
      <c r="S1661" s="87"/>
      <c r="T1661" s="87"/>
      <c r="U1661" s="87"/>
      <c r="V1661" s="87"/>
      <c r="W1661" s="87"/>
    </row>
    <row r="1662" spans="16:23" x14ac:dyDescent="0.2">
      <c r="P1662" s="87"/>
      <c r="Q1662" s="87"/>
      <c r="R1662" s="87"/>
      <c r="S1662" s="87"/>
      <c r="T1662" s="87"/>
      <c r="U1662" s="87"/>
      <c r="V1662" s="87"/>
      <c r="W1662" s="87"/>
    </row>
    <row r="1663" spans="16:23" x14ac:dyDescent="0.2">
      <c r="P1663" s="87"/>
      <c r="Q1663" s="87"/>
      <c r="R1663" s="87"/>
      <c r="S1663" s="87"/>
      <c r="T1663" s="87"/>
      <c r="U1663" s="87"/>
      <c r="V1663" s="87"/>
      <c r="W1663" s="87"/>
    </row>
    <row r="1664" spans="16:23" x14ac:dyDescent="0.2">
      <c r="P1664" s="87"/>
      <c r="Q1664" s="87"/>
      <c r="R1664" s="87"/>
      <c r="S1664" s="87"/>
      <c r="T1664" s="87"/>
      <c r="U1664" s="87"/>
      <c r="V1664" s="87"/>
      <c r="W1664" s="87"/>
    </row>
    <row r="1665" spans="16:23" x14ac:dyDescent="0.2">
      <c r="P1665" s="87"/>
      <c r="Q1665" s="87"/>
      <c r="R1665" s="87"/>
      <c r="S1665" s="87"/>
      <c r="T1665" s="87"/>
      <c r="U1665" s="87"/>
      <c r="V1665" s="87"/>
      <c r="W1665" s="87"/>
    </row>
    <row r="1666" spans="16:23" x14ac:dyDescent="0.2">
      <c r="P1666" s="87"/>
      <c r="Q1666" s="87"/>
      <c r="R1666" s="87"/>
      <c r="S1666" s="87"/>
      <c r="T1666" s="87"/>
      <c r="U1666" s="87"/>
      <c r="V1666" s="87"/>
      <c r="W1666" s="87"/>
    </row>
    <row r="1667" spans="16:23" x14ac:dyDescent="0.2">
      <c r="P1667" s="87"/>
      <c r="Q1667" s="87"/>
      <c r="R1667" s="87"/>
      <c r="S1667" s="87"/>
      <c r="T1667" s="87"/>
      <c r="U1667" s="87"/>
      <c r="V1667" s="87"/>
      <c r="W1667" s="87"/>
    </row>
    <row r="1668" spans="16:23" x14ac:dyDescent="0.2">
      <c r="P1668" s="87"/>
      <c r="Q1668" s="87"/>
      <c r="R1668" s="87"/>
      <c r="S1668" s="87"/>
      <c r="T1668" s="87"/>
      <c r="U1668" s="87"/>
      <c r="V1668" s="87"/>
      <c r="W1668" s="87"/>
    </row>
    <row r="1669" spans="16:23" x14ac:dyDescent="0.2">
      <c r="P1669" s="87"/>
      <c r="Q1669" s="87"/>
      <c r="R1669" s="87"/>
      <c r="S1669" s="87"/>
      <c r="T1669" s="87"/>
      <c r="U1669" s="87"/>
      <c r="V1669" s="87"/>
      <c r="W1669" s="87"/>
    </row>
    <row r="1670" spans="16:23" x14ac:dyDescent="0.2">
      <c r="P1670" s="87"/>
      <c r="Q1670" s="87"/>
      <c r="R1670" s="87"/>
      <c r="S1670" s="87"/>
      <c r="T1670" s="87"/>
      <c r="U1670" s="87"/>
      <c r="V1670" s="87"/>
      <c r="W1670" s="87"/>
    </row>
    <row r="1671" spans="16:23" x14ac:dyDescent="0.2">
      <c r="P1671" s="87"/>
      <c r="Q1671" s="87"/>
      <c r="R1671" s="87"/>
      <c r="S1671" s="87"/>
      <c r="T1671" s="87"/>
      <c r="U1671" s="87"/>
      <c r="V1671" s="87"/>
      <c r="W1671" s="87"/>
    </row>
    <row r="1672" spans="16:23" x14ac:dyDescent="0.2">
      <c r="P1672" s="87"/>
      <c r="Q1672" s="87"/>
      <c r="R1672" s="87"/>
      <c r="S1672" s="87"/>
      <c r="T1672" s="87"/>
      <c r="U1672" s="87"/>
      <c r="V1672" s="87"/>
      <c r="W1672" s="87"/>
    </row>
    <row r="1673" spans="16:23" x14ac:dyDescent="0.2">
      <c r="P1673" s="87"/>
      <c r="Q1673" s="87"/>
      <c r="R1673" s="87"/>
      <c r="S1673" s="87"/>
      <c r="T1673" s="87"/>
      <c r="U1673" s="87"/>
      <c r="V1673" s="87"/>
      <c r="W1673" s="87"/>
    </row>
    <row r="1674" spans="16:23" x14ac:dyDescent="0.2">
      <c r="P1674" s="87"/>
      <c r="Q1674" s="87"/>
      <c r="R1674" s="87"/>
      <c r="S1674" s="87"/>
      <c r="T1674" s="87"/>
      <c r="U1674" s="87"/>
      <c r="V1674" s="87"/>
      <c r="W1674" s="87"/>
    </row>
    <row r="1675" spans="16:23" x14ac:dyDescent="0.2">
      <c r="P1675" s="87"/>
      <c r="Q1675" s="87"/>
      <c r="R1675" s="87"/>
      <c r="S1675" s="87"/>
      <c r="T1675" s="87"/>
      <c r="U1675" s="87"/>
      <c r="V1675" s="87"/>
      <c r="W1675" s="87"/>
    </row>
    <row r="1676" spans="16:23" x14ac:dyDescent="0.2">
      <c r="P1676" s="87"/>
      <c r="Q1676" s="87"/>
      <c r="R1676" s="87"/>
      <c r="S1676" s="87"/>
      <c r="T1676" s="87"/>
      <c r="U1676" s="87"/>
      <c r="V1676" s="87"/>
      <c r="W1676" s="87"/>
    </row>
    <row r="1677" spans="16:23" x14ac:dyDescent="0.2">
      <c r="P1677" s="87"/>
      <c r="Q1677" s="87"/>
      <c r="R1677" s="87"/>
      <c r="S1677" s="87"/>
      <c r="T1677" s="87"/>
      <c r="U1677" s="87"/>
      <c r="V1677" s="87"/>
      <c r="W1677" s="87"/>
    </row>
    <row r="1678" spans="16:23" x14ac:dyDescent="0.2">
      <c r="P1678" s="87"/>
      <c r="Q1678" s="87"/>
      <c r="R1678" s="87"/>
      <c r="S1678" s="87"/>
      <c r="T1678" s="87"/>
      <c r="U1678" s="87"/>
      <c r="V1678" s="87"/>
      <c r="W1678" s="87"/>
    </row>
    <row r="1679" spans="16:23" x14ac:dyDescent="0.2">
      <c r="P1679" s="87"/>
      <c r="Q1679" s="87"/>
      <c r="R1679" s="87"/>
      <c r="S1679" s="87"/>
      <c r="T1679" s="87"/>
      <c r="U1679" s="87"/>
      <c r="V1679" s="87"/>
      <c r="W1679" s="87"/>
    </row>
    <row r="1680" spans="16:23" x14ac:dyDescent="0.2">
      <c r="P1680" s="87"/>
      <c r="Q1680" s="87"/>
      <c r="R1680" s="87"/>
      <c r="S1680" s="87"/>
      <c r="T1680" s="87"/>
      <c r="U1680" s="87"/>
      <c r="V1680" s="87"/>
      <c r="W1680" s="87"/>
    </row>
    <row r="1681" spans="16:23" x14ac:dyDescent="0.2">
      <c r="P1681" s="87"/>
      <c r="Q1681" s="87"/>
      <c r="R1681" s="87"/>
      <c r="S1681" s="87"/>
      <c r="T1681" s="87"/>
      <c r="U1681" s="87"/>
      <c r="V1681" s="87"/>
      <c r="W1681" s="87"/>
    </row>
    <row r="1682" spans="16:23" x14ac:dyDescent="0.2">
      <c r="P1682" s="87"/>
      <c r="Q1682" s="87"/>
      <c r="R1682" s="87"/>
      <c r="S1682" s="87"/>
      <c r="T1682" s="87"/>
      <c r="U1682" s="87"/>
      <c r="V1682" s="87"/>
      <c r="W1682" s="87"/>
    </row>
    <row r="1683" spans="16:23" x14ac:dyDescent="0.2">
      <c r="P1683" s="87"/>
      <c r="Q1683" s="87"/>
      <c r="R1683" s="87"/>
      <c r="S1683" s="87"/>
      <c r="T1683" s="87"/>
      <c r="U1683" s="87"/>
      <c r="V1683" s="87"/>
      <c r="W1683" s="87"/>
    </row>
    <row r="1684" spans="16:23" x14ac:dyDescent="0.2">
      <c r="P1684" s="87"/>
      <c r="Q1684" s="87"/>
      <c r="R1684" s="87"/>
      <c r="S1684" s="87"/>
      <c r="T1684" s="87"/>
      <c r="U1684" s="87"/>
      <c r="V1684" s="87"/>
      <c r="W1684" s="87"/>
    </row>
    <row r="1685" spans="16:23" x14ac:dyDescent="0.2">
      <c r="P1685" s="87"/>
      <c r="Q1685" s="87"/>
      <c r="R1685" s="87"/>
      <c r="S1685" s="87"/>
      <c r="T1685" s="87"/>
      <c r="U1685" s="87"/>
      <c r="V1685" s="87"/>
      <c r="W1685" s="87"/>
    </row>
    <row r="1686" spans="16:23" x14ac:dyDescent="0.2">
      <c r="P1686" s="87"/>
      <c r="Q1686" s="87"/>
      <c r="R1686" s="87"/>
      <c r="S1686" s="87"/>
      <c r="T1686" s="87"/>
      <c r="U1686" s="87"/>
      <c r="V1686" s="87"/>
      <c r="W1686" s="87"/>
    </row>
    <row r="1687" spans="16:23" x14ac:dyDescent="0.2">
      <c r="P1687" s="87"/>
      <c r="Q1687" s="87"/>
      <c r="R1687" s="87"/>
      <c r="S1687" s="87"/>
      <c r="T1687" s="87"/>
      <c r="U1687" s="87"/>
      <c r="V1687" s="87"/>
      <c r="W1687" s="87"/>
    </row>
    <row r="1688" spans="16:23" x14ac:dyDescent="0.2">
      <c r="P1688" s="87"/>
      <c r="Q1688" s="87"/>
      <c r="R1688" s="87"/>
      <c r="S1688" s="87"/>
      <c r="T1688" s="87"/>
      <c r="U1688" s="87"/>
      <c r="V1688" s="87"/>
      <c r="W1688" s="87"/>
    </row>
    <row r="1689" spans="16:23" x14ac:dyDescent="0.2">
      <c r="P1689" s="87"/>
      <c r="Q1689" s="87"/>
      <c r="R1689" s="87"/>
      <c r="S1689" s="87"/>
      <c r="T1689" s="87"/>
      <c r="U1689" s="87"/>
      <c r="V1689" s="87"/>
      <c r="W1689" s="87"/>
    </row>
    <row r="1690" spans="16:23" x14ac:dyDescent="0.2">
      <c r="P1690" s="87"/>
      <c r="Q1690" s="87"/>
      <c r="R1690" s="87"/>
      <c r="S1690" s="87"/>
      <c r="T1690" s="87"/>
      <c r="U1690" s="87"/>
      <c r="V1690" s="87"/>
      <c r="W1690" s="87"/>
    </row>
    <row r="1691" spans="16:23" x14ac:dyDescent="0.2">
      <c r="P1691" s="87"/>
      <c r="Q1691" s="87"/>
      <c r="R1691" s="87"/>
      <c r="S1691" s="87"/>
      <c r="T1691" s="87"/>
      <c r="U1691" s="87"/>
      <c r="V1691" s="87"/>
      <c r="W1691" s="87"/>
    </row>
    <row r="1692" spans="16:23" x14ac:dyDescent="0.2">
      <c r="P1692" s="87"/>
      <c r="Q1692" s="87"/>
      <c r="R1692" s="87"/>
      <c r="S1692" s="87"/>
      <c r="T1692" s="87"/>
      <c r="U1692" s="87"/>
      <c r="V1692" s="87"/>
      <c r="W1692" s="87"/>
    </row>
    <row r="1693" spans="16:23" x14ac:dyDescent="0.2">
      <c r="P1693" s="87"/>
      <c r="Q1693" s="87"/>
      <c r="R1693" s="87"/>
      <c r="S1693" s="87"/>
      <c r="T1693" s="87"/>
      <c r="U1693" s="87"/>
      <c r="V1693" s="87"/>
      <c r="W1693" s="87"/>
    </row>
    <row r="1694" spans="16:23" x14ac:dyDescent="0.2">
      <c r="P1694" s="87"/>
      <c r="Q1694" s="87"/>
      <c r="R1694" s="87"/>
      <c r="S1694" s="87"/>
      <c r="T1694" s="87"/>
      <c r="U1694" s="87"/>
      <c r="V1694" s="87"/>
      <c r="W1694" s="87"/>
    </row>
    <row r="1695" spans="16:23" x14ac:dyDescent="0.2">
      <c r="P1695" s="87"/>
      <c r="Q1695" s="87"/>
      <c r="R1695" s="87"/>
      <c r="S1695" s="87"/>
      <c r="T1695" s="87"/>
      <c r="U1695" s="87"/>
      <c r="V1695" s="87"/>
      <c r="W1695" s="87"/>
    </row>
    <row r="1696" spans="16:23" x14ac:dyDescent="0.2">
      <c r="P1696" s="87"/>
      <c r="Q1696" s="87"/>
      <c r="R1696" s="87"/>
      <c r="S1696" s="87"/>
      <c r="T1696" s="87"/>
      <c r="U1696" s="87"/>
      <c r="V1696" s="87"/>
      <c r="W1696" s="87"/>
    </row>
    <row r="1697" spans="16:23" x14ac:dyDescent="0.2">
      <c r="P1697" s="87"/>
      <c r="Q1697" s="87"/>
      <c r="R1697" s="87"/>
      <c r="S1697" s="87"/>
      <c r="T1697" s="87"/>
      <c r="U1697" s="87"/>
      <c r="V1697" s="87"/>
      <c r="W1697" s="87"/>
    </row>
    <row r="1698" spans="16:23" x14ac:dyDescent="0.2">
      <c r="P1698" s="87"/>
      <c r="Q1698" s="87"/>
      <c r="R1698" s="87"/>
      <c r="S1698" s="87"/>
      <c r="T1698" s="87"/>
      <c r="U1698" s="87"/>
      <c r="V1698" s="87"/>
      <c r="W1698" s="87"/>
    </row>
    <row r="1699" spans="16:23" x14ac:dyDescent="0.2">
      <c r="P1699" s="87"/>
      <c r="Q1699" s="87"/>
      <c r="R1699" s="87"/>
      <c r="S1699" s="87"/>
      <c r="T1699" s="87"/>
      <c r="U1699" s="87"/>
      <c r="V1699" s="87"/>
      <c r="W1699" s="87"/>
    </row>
    <row r="1700" spans="16:23" x14ac:dyDescent="0.2">
      <c r="P1700" s="87"/>
      <c r="Q1700" s="87"/>
      <c r="R1700" s="87"/>
      <c r="S1700" s="87"/>
      <c r="T1700" s="87"/>
      <c r="U1700" s="87"/>
      <c r="V1700" s="87"/>
      <c r="W1700" s="87"/>
    </row>
    <row r="1701" spans="16:23" x14ac:dyDescent="0.2">
      <c r="P1701" s="87"/>
      <c r="Q1701" s="87"/>
      <c r="R1701" s="87"/>
      <c r="S1701" s="87"/>
      <c r="T1701" s="87"/>
      <c r="U1701" s="87"/>
      <c r="V1701" s="87"/>
      <c r="W1701" s="87"/>
    </row>
    <row r="1702" spans="16:23" x14ac:dyDescent="0.2">
      <c r="P1702" s="87"/>
      <c r="Q1702" s="87"/>
      <c r="R1702" s="87"/>
      <c r="S1702" s="87"/>
      <c r="T1702" s="87"/>
      <c r="U1702" s="87"/>
      <c r="V1702" s="87"/>
      <c r="W1702" s="87"/>
    </row>
    <row r="1703" spans="16:23" x14ac:dyDescent="0.2">
      <c r="P1703" s="87"/>
      <c r="Q1703" s="87"/>
      <c r="R1703" s="87"/>
      <c r="S1703" s="87"/>
      <c r="T1703" s="87"/>
      <c r="U1703" s="87"/>
      <c r="V1703" s="87"/>
      <c r="W1703" s="87"/>
    </row>
    <row r="1704" spans="16:23" x14ac:dyDescent="0.2">
      <c r="P1704" s="87"/>
      <c r="Q1704" s="87"/>
      <c r="R1704" s="87"/>
      <c r="S1704" s="87"/>
      <c r="T1704" s="87"/>
      <c r="U1704" s="87"/>
      <c r="V1704" s="87"/>
      <c r="W1704" s="87"/>
    </row>
    <row r="1705" spans="16:23" x14ac:dyDescent="0.2">
      <c r="P1705" s="87"/>
      <c r="Q1705" s="87"/>
      <c r="R1705" s="87"/>
      <c r="S1705" s="87"/>
      <c r="T1705" s="87"/>
      <c r="U1705" s="87"/>
      <c r="V1705" s="87"/>
      <c r="W1705" s="87"/>
    </row>
    <row r="1706" spans="16:23" x14ac:dyDescent="0.2">
      <c r="P1706" s="87"/>
      <c r="Q1706" s="87"/>
      <c r="R1706" s="87"/>
      <c r="S1706" s="87"/>
      <c r="T1706" s="87"/>
      <c r="U1706" s="87"/>
      <c r="V1706" s="87"/>
      <c r="W1706" s="87"/>
    </row>
    <row r="1707" spans="16:23" x14ac:dyDescent="0.2">
      <c r="P1707" s="87"/>
      <c r="Q1707" s="87"/>
      <c r="R1707" s="87"/>
      <c r="S1707" s="87"/>
      <c r="T1707" s="87"/>
      <c r="U1707" s="87"/>
      <c r="V1707" s="87"/>
      <c r="W1707" s="87"/>
    </row>
    <row r="1708" spans="16:23" x14ac:dyDescent="0.2">
      <c r="P1708" s="87"/>
      <c r="Q1708" s="87"/>
      <c r="R1708" s="87"/>
      <c r="S1708" s="87"/>
      <c r="T1708" s="87"/>
      <c r="U1708" s="87"/>
      <c r="V1708" s="87"/>
      <c r="W1708" s="87"/>
    </row>
    <row r="1709" spans="16:23" x14ac:dyDescent="0.2">
      <c r="P1709" s="87"/>
      <c r="Q1709" s="87"/>
      <c r="R1709" s="87"/>
      <c r="S1709" s="87"/>
      <c r="T1709" s="87"/>
      <c r="U1709" s="87"/>
      <c r="V1709" s="87"/>
      <c r="W1709" s="87"/>
    </row>
    <row r="1710" spans="16:23" x14ac:dyDescent="0.2">
      <c r="P1710" s="87"/>
      <c r="Q1710" s="87"/>
      <c r="R1710" s="87"/>
      <c r="S1710" s="87"/>
      <c r="T1710" s="87"/>
      <c r="U1710" s="87"/>
      <c r="V1710" s="87"/>
      <c r="W1710" s="87"/>
    </row>
    <row r="1711" spans="16:23" x14ac:dyDescent="0.2">
      <c r="P1711" s="87"/>
      <c r="Q1711" s="87"/>
      <c r="R1711" s="87"/>
      <c r="S1711" s="87"/>
      <c r="T1711" s="87"/>
      <c r="U1711" s="87"/>
      <c r="V1711" s="87"/>
      <c r="W1711" s="87"/>
    </row>
    <row r="1712" spans="16:23" x14ac:dyDescent="0.2">
      <c r="P1712" s="87"/>
      <c r="Q1712" s="87"/>
      <c r="R1712" s="87"/>
      <c r="S1712" s="87"/>
      <c r="T1712" s="87"/>
      <c r="U1712" s="87"/>
      <c r="V1712" s="87"/>
      <c r="W1712" s="87"/>
    </row>
    <row r="1713" spans="16:23" x14ac:dyDescent="0.2">
      <c r="P1713" s="87"/>
      <c r="Q1713" s="87"/>
      <c r="R1713" s="87"/>
      <c r="S1713" s="87"/>
      <c r="T1713" s="87"/>
      <c r="U1713" s="87"/>
      <c r="V1713" s="87"/>
      <c r="W1713" s="87"/>
    </row>
    <row r="1714" spans="16:23" x14ac:dyDescent="0.2">
      <c r="P1714" s="87"/>
      <c r="Q1714" s="87"/>
      <c r="R1714" s="87"/>
      <c r="S1714" s="87"/>
      <c r="T1714" s="87"/>
      <c r="U1714" s="87"/>
      <c r="V1714" s="87"/>
      <c r="W1714" s="87"/>
    </row>
    <row r="1715" spans="16:23" x14ac:dyDescent="0.2">
      <c r="P1715" s="87"/>
      <c r="Q1715" s="87"/>
      <c r="R1715" s="87"/>
      <c r="S1715" s="87"/>
      <c r="T1715" s="87"/>
      <c r="U1715" s="87"/>
      <c r="V1715" s="87"/>
      <c r="W1715" s="87"/>
    </row>
    <row r="1716" spans="16:23" x14ac:dyDescent="0.2">
      <c r="P1716" s="87"/>
      <c r="Q1716" s="87"/>
      <c r="R1716" s="87"/>
      <c r="S1716" s="87"/>
      <c r="T1716" s="87"/>
      <c r="U1716" s="87"/>
      <c r="V1716" s="87"/>
      <c r="W1716" s="87"/>
    </row>
    <row r="1717" spans="16:23" x14ac:dyDescent="0.2">
      <c r="P1717" s="87"/>
      <c r="Q1717" s="87"/>
      <c r="R1717" s="87"/>
      <c r="S1717" s="87"/>
      <c r="T1717" s="87"/>
      <c r="U1717" s="87"/>
      <c r="V1717" s="87"/>
      <c r="W1717" s="87"/>
    </row>
    <row r="1718" spans="16:23" x14ac:dyDescent="0.2">
      <c r="P1718" s="87"/>
      <c r="Q1718" s="87"/>
      <c r="R1718" s="87"/>
      <c r="S1718" s="87"/>
      <c r="T1718" s="87"/>
      <c r="U1718" s="87"/>
      <c r="V1718" s="87"/>
      <c r="W1718" s="87"/>
    </row>
    <row r="1719" spans="16:23" x14ac:dyDescent="0.2">
      <c r="P1719" s="87"/>
      <c r="Q1719" s="87"/>
      <c r="R1719" s="87"/>
      <c r="S1719" s="87"/>
      <c r="T1719" s="87"/>
      <c r="U1719" s="87"/>
      <c r="V1719" s="87"/>
      <c r="W1719" s="87"/>
    </row>
    <row r="1720" spans="16:23" x14ac:dyDescent="0.2">
      <c r="P1720" s="87"/>
      <c r="Q1720" s="87"/>
      <c r="R1720" s="87"/>
      <c r="S1720" s="87"/>
      <c r="T1720" s="87"/>
      <c r="U1720" s="87"/>
      <c r="V1720" s="87"/>
      <c r="W1720" s="87"/>
    </row>
    <row r="1721" spans="16:23" x14ac:dyDescent="0.2">
      <c r="P1721" s="87"/>
      <c r="Q1721" s="87"/>
      <c r="R1721" s="87"/>
      <c r="S1721" s="87"/>
      <c r="T1721" s="87"/>
      <c r="U1721" s="87"/>
      <c r="V1721" s="87"/>
      <c r="W1721" s="87"/>
    </row>
    <row r="1722" spans="16:23" x14ac:dyDescent="0.2">
      <c r="P1722" s="87"/>
      <c r="Q1722" s="87"/>
      <c r="R1722" s="87"/>
      <c r="S1722" s="87"/>
      <c r="T1722" s="87"/>
      <c r="U1722" s="87"/>
      <c r="V1722" s="87"/>
      <c r="W1722" s="87"/>
    </row>
    <row r="1723" spans="16:23" x14ac:dyDescent="0.2">
      <c r="P1723" s="87"/>
      <c r="Q1723" s="87"/>
      <c r="R1723" s="87"/>
      <c r="S1723" s="87"/>
      <c r="T1723" s="87"/>
      <c r="U1723" s="87"/>
      <c r="V1723" s="87"/>
      <c r="W1723" s="87"/>
    </row>
    <row r="1724" spans="16:23" x14ac:dyDescent="0.2">
      <c r="P1724" s="87"/>
      <c r="Q1724" s="87"/>
      <c r="R1724" s="87"/>
      <c r="S1724" s="87"/>
      <c r="T1724" s="87"/>
      <c r="U1724" s="87"/>
      <c r="V1724" s="87"/>
      <c r="W1724" s="87"/>
    </row>
    <row r="1725" spans="16:23" x14ac:dyDescent="0.2">
      <c r="P1725" s="87"/>
      <c r="Q1725" s="87"/>
      <c r="R1725" s="87"/>
      <c r="S1725" s="87"/>
      <c r="T1725" s="87"/>
      <c r="U1725" s="87"/>
      <c r="V1725" s="87"/>
      <c r="W1725" s="87"/>
    </row>
    <row r="1726" spans="16:23" x14ac:dyDescent="0.2">
      <c r="P1726" s="87"/>
      <c r="Q1726" s="87"/>
      <c r="R1726" s="87"/>
      <c r="S1726" s="87"/>
      <c r="T1726" s="87"/>
      <c r="U1726" s="87"/>
      <c r="V1726" s="87"/>
      <c r="W1726" s="87"/>
    </row>
    <row r="1727" spans="16:23" x14ac:dyDescent="0.2">
      <c r="P1727" s="87"/>
      <c r="Q1727" s="87"/>
      <c r="R1727" s="87"/>
      <c r="S1727" s="87"/>
      <c r="T1727" s="87"/>
      <c r="U1727" s="87"/>
      <c r="V1727" s="87"/>
      <c r="W1727" s="87"/>
    </row>
    <row r="1728" spans="16:23" x14ac:dyDescent="0.2">
      <c r="P1728" s="87"/>
      <c r="Q1728" s="87"/>
      <c r="R1728" s="87"/>
      <c r="S1728" s="87"/>
      <c r="T1728" s="87"/>
      <c r="U1728" s="87"/>
      <c r="V1728" s="87"/>
      <c r="W1728" s="87"/>
    </row>
    <row r="1729" spans="16:23" x14ac:dyDescent="0.2">
      <c r="P1729" s="87"/>
      <c r="Q1729" s="87"/>
      <c r="R1729" s="87"/>
      <c r="S1729" s="87"/>
      <c r="T1729" s="87"/>
      <c r="U1729" s="87"/>
      <c r="V1729" s="87"/>
      <c r="W1729" s="87"/>
    </row>
    <row r="1730" spans="16:23" x14ac:dyDescent="0.2">
      <c r="P1730" s="87"/>
      <c r="Q1730" s="87"/>
      <c r="R1730" s="87"/>
      <c r="S1730" s="87"/>
      <c r="T1730" s="87"/>
      <c r="U1730" s="87"/>
      <c r="V1730" s="87"/>
      <c r="W1730" s="87"/>
    </row>
    <row r="1731" spans="16:23" x14ac:dyDescent="0.2">
      <c r="P1731" s="87"/>
      <c r="Q1731" s="87"/>
      <c r="R1731" s="87"/>
      <c r="S1731" s="87"/>
      <c r="T1731" s="87"/>
      <c r="U1731" s="87"/>
      <c r="V1731" s="87"/>
      <c r="W1731" s="87"/>
    </row>
    <row r="1732" spans="16:23" x14ac:dyDescent="0.2">
      <c r="P1732" s="87"/>
      <c r="Q1732" s="87"/>
      <c r="R1732" s="87"/>
      <c r="S1732" s="87"/>
      <c r="T1732" s="87"/>
      <c r="U1732" s="87"/>
      <c r="V1732" s="87"/>
      <c r="W1732" s="87"/>
    </row>
    <row r="1733" spans="16:23" x14ac:dyDescent="0.2">
      <c r="P1733" s="87"/>
      <c r="Q1733" s="87"/>
      <c r="R1733" s="87"/>
      <c r="S1733" s="87"/>
      <c r="T1733" s="87"/>
      <c r="U1733" s="87"/>
      <c r="V1733" s="87"/>
      <c r="W1733" s="87"/>
    </row>
    <row r="1734" spans="16:23" x14ac:dyDescent="0.2">
      <c r="P1734" s="87"/>
      <c r="Q1734" s="87"/>
      <c r="R1734" s="87"/>
      <c r="S1734" s="87"/>
      <c r="T1734" s="87"/>
      <c r="U1734" s="87"/>
      <c r="V1734" s="87"/>
      <c r="W1734" s="87"/>
    </row>
    <row r="1735" spans="16:23" x14ac:dyDescent="0.2">
      <c r="P1735" s="87"/>
      <c r="Q1735" s="87"/>
      <c r="R1735" s="87"/>
      <c r="S1735" s="87"/>
      <c r="T1735" s="87"/>
      <c r="U1735" s="87"/>
      <c r="V1735" s="87"/>
      <c r="W1735" s="87"/>
    </row>
    <row r="1736" spans="16:23" x14ac:dyDescent="0.2">
      <c r="P1736" s="87"/>
      <c r="Q1736" s="87"/>
      <c r="R1736" s="87"/>
      <c r="S1736" s="87"/>
      <c r="T1736" s="87"/>
      <c r="U1736" s="87"/>
      <c r="V1736" s="87"/>
      <c r="W1736" s="87"/>
    </row>
    <row r="1737" spans="16:23" x14ac:dyDescent="0.2">
      <c r="P1737" s="87"/>
      <c r="Q1737" s="87"/>
      <c r="R1737" s="87"/>
      <c r="S1737" s="87"/>
      <c r="T1737" s="87"/>
      <c r="U1737" s="87"/>
      <c r="V1737" s="87"/>
      <c r="W1737" s="87"/>
    </row>
    <row r="1738" spans="16:23" x14ac:dyDescent="0.2">
      <c r="P1738" s="87"/>
      <c r="Q1738" s="87"/>
      <c r="R1738" s="87"/>
      <c r="S1738" s="87"/>
      <c r="T1738" s="87"/>
      <c r="U1738" s="87"/>
      <c r="V1738" s="87"/>
      <c r="W1738" s="87"/>
    </row>
    <row r="1739" spans="16:23" x14ac:dyDescent="0.2">
      <c r="P1739" s="87"/>
      <c r="Q1739" s="87"/>
      <c r="R1739" s="87"/>
      <c r="S1739" s="87"/>
      <c r="T1739" s="87"/>
      <c r="U1739" s="87"/>
      <c r="V1739" s="87"/>
      <c r="W1739" s="87"/>
    </row>
    <row r="1740" spans="16:23" x14ac:dyDescent="0.2">
      <c r="P1740" s="87"/>
      <c r="Q1740" s="87"/>
      <c r="R1740" s="87"/>
      <c r="S1740" s="87"/>
      <c r="T1740" s="87"/>
      <c r="U1740" s="87"/>
      <c r="V1740" s="87"/>
      <c r="W1740" s="87"/>
    </row>
    <row r="1741" spans="16:23" x14ac:dyDescent="0.2">
      <c r="P1741" s="87"/>
      <c r="Q1741" s="87"/>
      <c r="R1741" s="87"/>
      <c r="S1741" s="87"/>
      <c r="T1741" s="87"/>
      <c r="U1741" s="87"/>
      <c r="V1741" s="87"/>
      <c r="W1741" s="87"/>
    </row>
    <row r="1742" spans="16:23" x14ac:dyDescent="0.2">
      <c r="P1742" s="87"/>
      <c r="Q1742" s="87"/>
      <c r="R1742" s="87"/>
      <c r="S1742" s="87"/>
      <c r="T1742" s="87"/>
      <c r="U1742" s="87"/>
      <c r="V1742" s="87"/>
      <c r="W1742" s="87"/>
    </row>
    <row r="1743" spans="16:23" x14ac:dyDescent="0.2">
      <c r="P1743" s="87"/>
      <c r="Q1743" s="87"/>
      <c r="R1743" s="87"/>
      <c r="S1743" s="87"/>
      <c r="T1743" s="87"/>
      <c r="U1743" s="87"/>
      <c r="V1743" s="87"/>
      <c r="W1743" s="87"/>
    </row>
    <row r="1744" spans="16:23" x14ac:dyDescent="0.2">
      <c r="P1744" s="87"/>
      <c r="Q1744" s="87"/>
      <c r="R1744" s="87"/>
      <c r="S1744" s="87"/>
      <c r="T1744" s="87"/>
      <c r="U1744" s="87"/>
      <c r="V1744" s="87"/>
      <c r="W1744" s="87"/>
    </row>
    <row r="1745" spans="16:23" x14ac:dyDescent="0.2">
      <c r="P1745" s="87"/>
      <c r="Q1745" s="87"/>
      <c r="R1745" s="87"/>
      <c r="S1745" s="87"/>
      <c r="T1745" s="87"/>
      <c r="U1745" s="87"/>
      <c r="V1745" s="87"/>
      <c r="W1745" s="87"/>
    </row>
    <row r="1746" spans="16:23" x14ac:dyDescent="0.2">
      <c r="P1746" s="87"/>
      <c r="Q1746" s="87"/>
      <c r="R1746" s="87"/>
      <c r="S1746" s="87"/>
      <c r="T1746" s="87"/>
      <c r="U1746" s="87"/>
      <c r="V1746" s="87"/>
      <c r="W1746" s="87"/>
    </row>
    <row r="1747" spans="16:23" x14ac:dyDescent="0.2">
      <c r="P1747" s="87"/>
      <c r="Q1747" s="87"/>
      <c r="R1747" s="87"/>
      <c r="S1747" s="87"/>
      <c r="T1747" s="87"/>
      <c r="U1747" s="87"/>
      <c r="V1747" s="87"/>
      <c r="W1747" s="87"/>
    </row>
    <row r="1748" spans="16:23" x14ac:dyDescent="0.2">
      <c r="P1748" s="87"/>
      <c r="Q1748" s="87"/>
      <c r="R1748" s="87"/>
      <c r="S1748" s="87"/>
      <c r="T1748" s="87"/>
      <c r="U1748" s="87"/>
      <c r="V1748" s="87"/>
      <c r="W1748" s="87"/>
    </row>
    <row r="1749" spans="16:23" x14ac:dyDescent="0.2">
      <c r="P1749" s="87"/>
      <c r="Q1749" s="87"/>
      <c r="R1749" s="87"/>
      <c r="S1749" s="87"/>
      <c r="T1749" s="87"/>
      <c r="U1749" s="87"/>
      <c r="V1749" s="87"/>
      <c r="W1749" s="87"/>
    </row>
    <row r="1750" spans="16:23" x14ac:dyDescent="0.2">
      <c r="P1750" s="87"/>
      <c r="Q1750" s="87"/>
      <c r="R1750" s="87"/>
      <c r="S1750" s="87"/>
      <c r="T1750" s="87"/>
      <c r="U1750" s="87"/>
      <c r="V1750" s="87"/>
      <c r="W1750" s="87"/>
    </row>
    <row r="1751" spans="16:23" x14ac:dyDescent="0.2">
      <c r="P1751" s="87"/>
      <c r="Q1751" s="87"/>
      <c r="R1751" s="87"/>
      <c r="S1751" s="87"/>
      <c r="T1751" s="87"/>
      <c r="U1751" s="87"/>
      <c r="V1751" s="87"/>
      <c r="W1751" s="87"/>
    </row>
    <row r="1752" spans="16:23" x14ac:dyDescent="0.2">
      <c r="P1752" s="87"/>
      <c r="Q1752" s="87"/>
      <c r="R1752" s="87"/>
      <c r="S1752" s="87"/>
      <c r="T1752" s="87"/>
      <c r="U1752" s="87"/>
      <c r="V1752" s="87"/>
      <c r="W1752" s="87"/>
    </row>
    <row r="1753" spans="16:23" x14ac:dyDescent="0.2">
      <c r="P1753" s="87"/>
      <c r="Q1753" s="87"/>
      <c r="R1753" s="87"/>
      <c r="S1753" s="87"/>
      <c r="T1753" s="87"/>
      <c r="U1753" s="87"/>
      <c r="V1753" s="87"/>
      <c r="W1753" s="87"/>
    </row>
    <row r="1754" spans="16:23" x14ac:dyDescent="0.2">
      <c r="P1754" s="87"/>
      <c r="Q1754" s="87"/>
      <c r="R1754" s="87"/>
      <c r="S1754" s="87"/>
      <c r="T1754" s="87"/>
      <c r="U1754" s="87"/>
      <c r="V1754" s="87"/>
      <c r="W1754" s="87"/>
    </row>
    <row r="1755" spans="16:23" x14ac:dyDescent="0.2">
      <c r="P1755" s="87"/>
      <c r="Q1755" s="87"/>
      <c r="R1755" s="87"/>
      <c r="S1755" s="87"/>
      <c r="T1755" s="87"/>
      <c r="U1755" s="87"/>
      <c r="V1755" s="87"/>
      <c r="W1755" s="87"/>
    </row>
    <row r="1756" spans="16:23" x14ac:dyDescent="0.2">
      <c r="P1756" s="87"/>
      <c r="Q1756" s="87"/>
      <c r="R1756" s="87"/>
      <c r="S1756" s="87"/>
      <c r="T1756" s="87"/>
      <c r="U1756" s="87"/>
      <c r="V1756" s="87"/>
      <c r="W1756" s="87"/>
    </row>
    <row r="1757" spans="16:23" x14ac:dyDescent="0.2">
      <c r="P1757" s="87"/>
      <c r="Q1757" s="87"/>
      <c r="R1757" s="87"/>
      <c r="S1757" s="87"/>
      <c r="T1757" s="87"/>
      <c r="U1757" s="87"/>
      <c r="V1757" s="87"/>
      <c r="W1757" s="87"/>
    </row>
    <row r="1758" spans="16:23" x14ac:dyDescent="0.2">
      <c r="P1758" s="87"/>
      <c r="Q1758" s="87"/>
      <c r="R1758" s="87"/>
      <c r="S1758" s="87"/>
      <c r="T1758" s="87"/>
      <c r="U1758" s="87"/>
      <c r="V1758" s="87"/>
      <c r="W1758" s="87"/>
    </row>
    <row r="1759" spans="16:23" x14ac:dyDescent="0.2">
      <c r="P1759" s="87"/>
      <c r="Q1759" s="87"/>
      <c r="R1759" s="87"/>
      <c r="S1759" s="87"/>
      <c r="T1759" s="87"/>
      <c r="U1759" s="87"/>
      <c r="V1759" s="87"/>
      <c r="W1759" s="87"/>
    </row>
    <row r="1760" spans="16:23" x14ac:dyDescent="0.2">
      <c r="P1760" s="87"/>
      <c r="Q1760" s="87"/>
      <c r="R1760" s="87"/>
      <c r="S1760" s="87"/>
      <c r="T1760" s="87"/>
      <c r="U1760" s="87"/>
      <c r="V1760" s="87"/>
      <c r="W1760" s="87"/>
    </row>
    <row r="1761" spans="16:23" x14ac:dyDescent="0.2">
      <c r="P1761" s="87"/>
      <c r="Q1761" s="87"/>
      <c r="R1761" s="87"/>
      <c r="S1761" s="87"/>
      <c r="T1761" s="87"/>
      <c r="U1761" s="87"/>
      <c r="V1761" s="87"/>
      <c r="W1761" s="87"/>
    </row>
    <row r="1762" spans="16:23" x14ac:dyDescent="0.2">
      <c r="P1762" s="87"/>
      <c r="Q1762" s="87"/>
      <c r="R1762" s="87"/>
      <c r="S1762" s="87"/>
      <c r="T1762" s="87"/>
      <c r="U1762" s="87"/>
      <c r="V1762" s="87"/>
      <c r="W1762" s="87"/>
    </row>
    <row r="1763" spans="16:23" x14ac:dyDescent="0.2">
      <c r="P1763" s="87"/>
      <c r="Q1763" s="87"/>
      <c r="R1763" s="87"/>
      <c r="S1763" s="87"/>
      <c r="T1763" s="87"/>
      <c r="U1763" s="87"/>
      <c r="V1763" s="87"/>
      <c r="W1763" s="87"/>
    </row>
    <row r="1764" spans="16:23" x14ac:dyDescent="0.2">
      <c r="P1764" s="87"/>
      <c r="Q1764" s="87"/>
      <c r="R1764" s="87"/>
      <c r="S1764" s="87"/>
      <c r="T1764" s="87"/>
      <c r="U1764" s="87"/>
      <c r="V1764" s="87"/>
      <c r="W1764" s="87"/>
    </row>
    <row r="1765" spans="16:23" x14ac:dyDescent="0.2">
      <c r="P1765" s="87"/>
      <c r="Q1765" s="87"/>
      <c r="R1765" s="87"/>
      <c r="S1765" s="87"/>
      <c r="T1765" s="87"/>
      <c r="U1765" s="87"/>
      <c r="V1765" s="87"/>
      <c r="W1765" s="87"/>
    </row>
    <row r="1766" spans="16:23" x14ac:dyDescent="0.2">
      <c r="P1766" s="87"/>
      <c r="Q1766" s="87"/>
      <c r="R1766" s="87"/>
      <c r="S1766" s="87"/>
      <c r="T1766" s="87"/>
      <c r="U1766" s="87"/>
      <c r="V1766" s="87"/>
      <c r="W1766" s="87"/>
    </row>
    <row r="1767" spans="16:23" x14ac:dyDescent="0.2">
      <c r="P1767" s="87"/>
      <c r="Q1767" s="87"/>
      <c r="R1767" s="87"/>
      <c r="S1767" s="87"/>
      <c r="T1767" s="87"/>
      <c r="U1767" s="87"/>
      <c r="V1767" s="87"/>
      <c r="W1767" s="87"/>
    </row>
    <row r="1768" spans="16:23" x14ac:dyDescent="0.2">
      <c r="P1768" s="87"/>
      <c r="Q1768" s="87"/>
      <c r="R1768" s="87"/>
      <c r="S1768" s="87"/>
      <c r="T1768" s="87"/>
      <c r="U1768" s="87"/>
      <c r="V1768" s="87"/>
      <c r="W1768" s="87"/>
    </row>
    <row r="1769" spans="16:23" x14ac:dyDescent="0.2">
      <c r="P1769" s="87"/>
      <c r="Q1769" s="87"/>
      <c r="R1769" s="87"/>
      <c r="S1769" s="87"/>
      <c r="T1769" s="87"/>
      <c r="U1769" s="87"/>
      <c r="V1769" s="87"/>
      <c r="W1769" s="87"/>
    </row>
    <row r="1770" spans="16:23" x14ac:dyDescent="0.2">
      <c r="P1770" s="87"/>
      <c r="Q1770" s="87"/>
      <c r="R1770" s="87"/>
      <c r="S1770" s="87"/>
      <c r="T1770" s="87"/>
      <c r="U1770" s="87"/>
      <c r="V1770" s="87"/>
      <c r="W1770" s="87"/>
    </row>
    <row r="1771" spans="16:23" x14ac:dyDescent="0.2">
      <c r="P1771" s="87"/>
      <c r="Q1771" s="87"/>
      <c r="R1771" s="87"/>
      <c r="S1771" s="87"/>
      <c r="T1771" s="87"/>
      <c r="U1771" s="87"/>
      <c r="V1771" s="87"/>
      <c r="W1771" s="87"/>
    </row>
    <row r="1772" spans="16:23" x14ac:dyDescent="0.2">
      <c r="P1772" s="87"/>
      <c r="Q1772" s="87"/>
      <c r="R1772" s="87"/>
      <c r="S1772" s="87"/>
      <c r="T1772" s="87"/>
      <c r="U1772" s="87"/>
      <c r="V1772" s="87"/>
      <c r="W1772" s="87"/>
    </row>
    <row r="1773" spans="16:23" x14ac:dyDescent="0.2">
      <c r="P1773" s="87"/>
      <c r="Q1773" s="87"/>
      <c r="R1773" s="87"/>
      <c r="S1773" s="87"/>
      <c r="T1773" s="87"/>
      <c r="U1773" s="87"/>
      <c r="V1773" s="87"/>
      <c r="W1773" s="87"/>
    </row>
    <row r="1774" spans="16:23" x14ac:dyDescent="0.2">
      <c r="P1774" s="87"/>
      <c r="Q1774" s="87"/>
      <c r="R1774" s="87"/>
      <c r="S1774" s="87"/>
      <c r="T1774" s="87"/>
      <c r="U1774" s="87"/>
      <c r="V1774" s="87"/>
      <c r="W1774" s="87"/>
    </row>
    <row r="1775" spans="16:23" x14ac:dyDescent="0.2">
      <c r="P1775" s="87"/>
      <c r="Q1775" s="87"/>
      <c r="R1775" s="87"/>
      <c r="S1775" s="87"/>
      <c r="T1775" s="87"/>
      <c r="U1775" s="87"/>
      <c r="V1775" s="87"/>
      <c r="W1775" s="87"/>
    </row>
    <row r="1776" spans="16:23" x14ac:dyDescent="0.2">
      <c r="P1776" s="87"/>
      <c r="Q1776" s="87"/>
      <c r="R1776" s="87"/>
      <c r="S1776" s="87"/>
      <c r="T1776" s="87"/>
      <c r="U1776" s="87"/>
      <c r="V1776" s="87"/>
      <c r="W1776" s="87"/>
    </row>
    <row r="1777" spans="16:23" x14ac:dyDescent="0.2">
      <c r="P1777" s="87"/>
      <c r="Q1777" s="87"/>
      <c r="R1777" s="87"/>
      <c r="S1777" s="87"/>
      <c r="T1777" s="87"/>
      <c r="U1777" s="87"/>
      <c r="V1777" s="87"/>
      <c r="W1777" s="87"/>
    </row>
    <row r="1778" spans="16:23" x14ac:dyDescent="0.2">
      <c r="P1778" s="87"/>
      <c r="Q1778" s="87"/>
      <c r="R1778" s="87"/>
      <c r="S1778" s="87"/>
      <c r="T1778" s="87"/>
      <c r="U1778" s="87"/>
      <c r="V1778" s="87"/>
      <c r="W1778" s="87"/>
    </row>
    <row r="1779" spans="16:23" x14ac:dyDescent="0.2">
      <c r="P1779" s="87"/>
      <c r="Q1779" s="87"/>
      <c r="R1779" s="87"/>
      <c r="S1779" s="87"/>
      <c r="T1779" s="87"/>
      <c r="U1779" s="87"/>
      <c r="V1779" s="87"/>
      <c r="W1779" s="87"/>
    </row>
    <row r="1780" spans="16:23" x14ac:dyDescent="0.2">
      <c r="P1780" s="87"/>
      <c r="Q1780" s="87"/>
      <c r="R1780" s="87"/>
      <c r="S1780" s="87"/>
      <c r="T1780" s="87"/>
      <c r="U1780" s="87"/>
      <c r="V1780" s="87"/>
      <c r="W1780" s="87"/>
    </row>
    <row r="1781" spans="16:23" x14ac:dyDescent="0.2">
      <c r="P1781" s="87"/>
      <c r="Q1781" s="87"/>
      <c r="R1781" s="87"/>
      <c r="S1781" s="87"/>
      <c r="T1781" s="87"/>
      <c r="U1781" s="87"/>
      <c r="V1781" s="87"/>
      <c r="W1781" s="87"/>
    </row>
    <row r="1782" spans="16:23" x14ac:dyDescent="0.2">
      <c r="P1782" s="87"/>
      <c r="Q1782" s="87"/>
      <c r="R1782" s="87"/>
      <c r="S1782" s="87"/>
      <c r="T1782" s="87"/>
      <c r="U1782" s="87"/>
      <c r="V1782" s="87"/>
      <c r="W1782" s="87"/>
    </row>
    <row r="1783" spans="16:23" x14ac:dyDescent="0.2">
      <c r="P1783" s="87"/>
      <c r="Q1783" s="87"/>
      <c r="R1783" s="87"/>
      <c r="S1783" s="87"/>
      <c r="T1783" s="87"/>
      <c r="U1783" s="87"/>
      <c r="V1783" s="87"/>
      <c r="W1783" s="87"/>
    </row>
    <row r="1784" spans="16:23" x14ac:dyDescent="0.2">
      <c r="P1784" s="87"/>
      <c r="Q1784" s="87"/>
      <c r="R1784" s="87"/>
      <c r="S1784" s="87"/>
      <c r="T1784" s="87"/>
      <c r="U1784" s="87"/>
      <c r="V1784" s="87"/>
      <c r="W1784" s="87"/>
    </row>
    <row r="1785" spans="16:23" x14ac:dyDescent="0.2">
      <c r="P1785" s="87"/>
      <c r="Q1785" s="87"/>
      <c r="R1785" s="87"/>
      <c r="S1785" s="87"/>
      <c r="T1785" s="87"/>
      <c r="U1785" s="87"/>
      <c r="V1785" s="87"/>
      <c r="W1785" s="87"/>
    </row>
    <row r="1786" spans="16:23" x14ac:dyDescent="0.2">
      <c r="P1786" s="87"/>
      <c r="Q1786" s="87"/>
      <c r="R1786" s="87"/>
      <c r="S1786" s="87"/>
      <c r="T1786" s="87"/>
      <c r="U1786" s="87"/>
      <c r="V1786" s="87"/>
      <c r="W1786" s="87"/>
    </row>
    <row r="1787" spans="16:23" x14ac:dyDescent="0.2">
      <c r="P1787" s="87"/>
      <c r="Q1787" s="87"/>
      <c r="R1787" s="87"/>
      <c r="S1787" s="87"/>
      <c r="T1787" s="87"/>
      <c r="U1787" s="87"/>
      <c r="V1787" s="87"/>
      <c r="W1787" s="87"/>
    </row>
    <row r="1788" spans="16:23" x14ac:dyDescent="0.2">
      <c r="P1788" s="87"/>
      <c r="Q1788" s="87"/>
      <c r="R1788" s="87"/>
      <c r="S1788" s="87"/>
      <c r="T1788" s="87"/>
      <c r="U1788" s="87"/>
      <c r="V1788" s="87"/>
      <c r="W1788" s="87"/>
    </row>
    <row r="1789" spans="16:23" x14ac:dyDescent="0.2">
      <c r="P1789" s="87"/>
      <c r="Q1789" s="87"/>
      <c r="R1789" s="87"/>
      <c r="S1789" s="87"/>
      <c r="T1789" s="87"/>
      <c r="U1789" s="87"/>
      <c r="V1789" s="87"/>
      <c r="W1789" s="87"/>
    </row>
    <row r="1790" spans="16:23" x14ac:dyDescent="0.2">
      <c r="P1790" s="87"/>
      <c r="Q1790" s="87"/>
      <c r="R1790" s="87"/>
      <c r="S1790" s="87"/>
      <c r="T1790" s="87"/>
      <c r="U1790" s="87"/>
      <c r="V1790" s="87"/>
      <c r="W1790" s="87"/>
    </row>
    <row r="1791" spans="16:23" x14ac:dyDescent="0.2">
      <c r="P1791" s="87"/>
      <c r="Q1791" s="87"/>
      <c r="R1791" s="87"/>
      <c r="S1791" s="87"/>
      <c r="T1791" s="87"/>
      <c r="U1791" s="87"/>
      <c r="V1791" s="87"/>
      <c r="W1791" s="87"/>
    </row>
    <row r="1792" spans="16:23" x14ac:dyDescent="0.2">
      <c r="P1792" s="87"/>
      <c r="Q1792" s="87"/>
      <c r="R1792" s="87"/>
      <c r="S1792" s="87"/>
      <c r="T1792" s="87"/>
      <c r="U1792" s="87"/>
      <c r="V1792" s="87"/>
      <c r="W1792" s="87"/>
    </row>
    <row r="1793" spans="16:23" x14ac:dyDescent="0.2">
      <c r="P1793" s="87"/>
      <c r="Q1793" s="87"/>
      <c r="R1793" s="87"/>
      <c r="S1793" s="87"/>
      <c r="T1793" s="87"/>
      <c r="U1793" s="87"/>
      <c r="V1793" s="87"/>
      <c r="W1793" s="87"/>
    </row>
    <row r="1794" spans="16:23" x14ac:dyDescent="0.2">
      <c r="P1794" s="87"/>
      <c r="Q1794" s="87"/>
      <c r="R1794" s="87"/>
      <c r="S1794" s="87"/>
      <c r="T1794" s="87"/>
      <c r="U1794" s="87"/>
      <c r="V1794" s="87"/>
      <c r="W1794" s="87"/>
    </row>
    <row r="1795" spans="16:23" x14ac:dyDescent="0.2">
      <c r="P1795" s="87"/>
      <c r="Q1795" s="87"/>
      <c r="R1795" s="87"/>
      <c r="S1795" s="87"/>
      <c r="T1795" s="87"/>
      <c r="U1795" s="87"/>
      <c r="V1795" s="87"/>
      <c r="W1795" s="87"/>
    </row>
    <row r="1796" spans="16:23" x14ac:dyDescent="0.2">
      <c r="P1796" s="87"/>
      <c r="Q1796" s="87"/>
      <c r="R1796" s="87"/>
      <c r="S1796" s="87"/>
      <c r="T1796" s="87"/>
      <c r="U1796" s="87"/>
      <c r="V1796" s="87"/>
      <c r="W1796" s="87"/>
    </row>
    <row r="1797" spans="16:23" x14ac:dyDescent="0.2">
      <c r="P1797" s="87"/>
      <c r="Q1797" s="87"/>
      <c r="R1797" s="87"/>
      <c r="S1797" s="87"/>
      <c r="T1797" s="87"/>
      <c r="U1797" s="87"/>
      <c r="V1797" s="87"/>
      <c r="W1797" s="87"/>
    </row>
    <row r="1798" spans="16:23" x14ac:dyDescent="0.2">
      <c r="P1798" s="87"/>
      <c r="Q1798" s="87"/>
      <c r="R1798" s="87"/>
      <c r="S1798" s="87"/>
      <c r="T1798" s="87"/>
      <c r="U1798" s="87"/>
      <c r="V1798" s="87"/>
      <c r="W1798" s="87"/>
    </row>
    <row r="1799" spans="16:23" x14ac:dyDescent="0.2">
      <c r="P1799" s="87"/>
      <c r="Q1799" s="87"/>
      <c r="R1799" s="87"/>
      <c r="S1799" s="87"/>
      <c r="T1799" s="87"/>
      <c r="U1799" s="87"/>
      <c r="V1799" s="87"/>
      <c r="W1799" s="87"/>
    </row>
    <row r="1800" spans="16:23" x14ac:dyDescent="0.2">
      <c r="P1800" s="87"/>
      <c r="Q1800" s="87"/>
      <c r="R1800" s="87"/>
      <c r="S1800" s="87"/>
      <c r="T1800" s="87"/>
      <c r="U1800" s="87"/>
      <c r="V1800" s="87"/>
      <c r="W1800" s="87"/>
    </row>
    <row r="1801" spans="16:23" x14ac:dyDescent="0.2">
      <c r="P1801" s="87"/>
      <c r="Q1801" s="87"/>
      <c r="R1801" s="87"/>
      <c r="S1801" s="87"/>
      <c r="T1801" s="87"/>
      <c r="U1801" s="87"/>
      <c r="V1801" s="87"/>
      <c r="W1801" s="87"/>
    </row>
    <row r="1802" spans="16:23" x14ac:dyDescent="0.2">
      <c r="P1802" s="87"/>
      <c r="Q1802" s="87"/>
      <c r="R1802" s="87"/>
      <c r="S1802" s="87"/>
      <c r="T1802" s="87"/>
      <c r="U1802" s="87"/>
      <c r="V1802" s="87"/>
      <c r="W1802" s="87"/>
    </row>
    <row r="1803" spans="16:23" x14ac:dyDescent="0.2">
      <c r="P1803" s="87"/>
      <c r="Q1803" s="87"/>
      <c r="R1803" s="87"/>
      <c r="S1803" s="87"/>
      <c r="T1803" s="87"/>
      <c r="U1803" s="87"/>
      <c r="V1803" s="87"/>
      <c r="W1803" s="87"/>
    </row>
    <row r="1804" spans="16:23" x14ac:dyDescent="0.2">
      <c r="P1804" s="87"/>
      <c r="Q1804" s="87"/>
      <c r="R1804" s="87"/>
      <c r="S1804" s="87"/>
      <c r="T1804" s="87"/>
      <c r="U1804" s="87"/>
      <c r="V1804" s="87"/>
      <c r="W1804" s="87"/>
    </row>
    <row r="1805" spans="16:23" x14ac:dyDescent="0.2">
      <c r="P1805" s="87"/>
      <c r="Q1805" s="87"/>
      <c r="R1805" s="87"/>
      <c r="S1805" s="87"/>
      <c r="T1805" s="87"/>
      <c r="U1805" s="87"/>
      <c r="V1805" s="87"/>
      <c r="W1805" s="87"/>
    </row>
    <row r="1806" spans="16:23" x14ac:dyDescent="0.2">
      <c r="P1806" s="87"/>
      <c r="Q1806" s="87"/>
      <c r="R1806" s="87"/>
      <c r="S1806" s="87"/>
      <c r="T1806" s="87"/>
      <c r="U1806" s="87"/>
      <c r="V1806" s="87"/>
      <c r="W1806" s="87"/>
    </row>
    <row r="1807" spans="16:23" x14ac:dyDescent="0.2">
      <c r="P1807" s="87"/>
      <c r="Q1807" s="87"/>
      <c r="R1807" s="87"/>
      <c r="S1807" s="87"/>
      <c r="T1807" s="87"/>
      <c r="U1807" s="87"/>
      <c r="V1807" s="87"/>
      <c r="W1807" s="87"/>
    </row>
    <row r="1808" spans="16:23" x14ac:dyDescent="0.2">
      <c r="P1808" s="87"/>
      <c r="Q1808" s="87"/>
      <c r="R1808" s="87"/>
      <c r="S1808" s="87"/>
      <c r="T1808" s="87"/>
      <c r="U1808" s="87"/>
      <c r="V1808" s="87"/>
      <c r="W1808" s="87"/>
    </row>
    <row r="1809" spans="16:23" x14ac:dyDescent="0.2">
      <c r="P1809" s="87"/>
      <c r="Q1809" s="87"/>
      <c r="R1809" s="87"/>
      <c r="S1809" s="87"/>
      <c r="T1809" s="87"/>
      <c r="U1809" s="87"/>
      <c r="V1809" s="87"/>
      <c r="W1809" s="87"/>
    </row>
    <row r="1810" spans="16:23" x14ac:dyDescent="0.2">
      <c r="P1810" s="87"/>
      <c r="Q1810" s="87"/>
      <c r="R1810" s="87"/>
      <c r="S1810" s="87"/>
      <c r="T1810" s="87"/>
      <c r="U1810" s="87"/>
      <c r="V1810" s="87"/>
      <c r="W1810" s="87"/>
    </row>
    <row r="1811" spans="16:23" x14ac:dyDescent="0.2">
      <c r="P1811" s="87"/>
      <c r="Q1811" s="87"/>
      <c r="R1811" s="87"/>
      <c r="S1811" s="87"/>
      <c r="T1811" s="87"/>
      <c r="U1811" s="87"/>
      <c r="V1811" s="87"/>
      <c r="W1811" s="87"/>
    </row>
    <row r="1812" spans="16:23" x14ac:dyDescent="0.2">
      <c r="P1812" s="87"/>
      <c r="Q1812" s="87"/>
      <c r="R1812" s="87"/>
      <c r="S1812" s="87"/>
      <c r="T1812" s="87"/>
      <c r="U1812" s="87"/>
      <c r="V1812" s="87"/>
      <c r="W1812" s="87"/>
    </row>
    <row r="1813" spans="16:23" x14ac:dyDescent="0.2">
      <c r="P1813" s="87"/>
      <c r="Q1813" s="87"/>
      <c r="R1813" s="87"/>
      <c r="S1813" s="87"/>
      <c r="T1813" s="87"/>
      <c r="U1813" s="87"/>
      <c r="V1813" s="87"/>
      <c r="W1813" s="87"/>
    </row>
    <row r="1814" spans="16:23" x14ac:dyDescent="0.2">
      <c r="P1814" s="87"/>
      <c r="Q1814" s="87"/>
      <c r="R1814" s="87"/>
      <c r="S1814" s="87"/>
      <c r="T1814" s="87"/>
      <c r="U1814" s="87"/>
      <c r="V1814" s="87"/>
      <c r="W1814" s="87"/>
    </row>
    <row r="1815" spans="16:23" x14ac:dyDescent="0.2">
      <c r="P1815" s="87"/>
      <c r="Q1815" s="87"/>
      <c r="R1815" s="87"/>
      <c r="S1815" s="87"/>
      <c r="T1815" s="87"/>
      <c r="U1815" s="87"/>
      <c r="V1815" s="87"/>
      <c r="W1815" s="87"/>
    </row>
    <row r="1816" spans="16:23" x14ac:dyDescent="0.2">
      <c r="P1816" s="87"/>
      <c r="Q1816" s="87"/>
      <c r="R1816" s="87"/>
      <c r="S1816" s="87"/>
      <c r="T1816" s="87"/>
      <c r="U1816" s="87"/>
      <c r="V1816" s="87"/>
      <c r="W1816" s="87"/>
    </row>
    <row r="1817" spans="16:23" x14ac:dyDescent="0.2">
      <c r="P1817" s="87"/>
      <c r="Q1817" s="87"/>
      <c r="R1817" s="87"/>
      <c r="S1817" s="87"/>
      <c r="T1817" s="87"/>
      <c r="U1817" s="87"/>
      <c r="V1817" s="87"/>
      <c r="W1817" s="87"/>
    </row>
    <row r="1818" spans="16:23" x14ac:dyDescent="0.2">
      <c r="P1818" s="87"/>
      <c r="Q1818" s="87"/>
      <c r="R1818" s="87"/>
      <c r="S1818" s="87"/>
      <c r="T1818" s="87"/>
      <c r="U1818" s="87"/>
      <c r="V1818" s="87"/>
      <c r="W1818" s="87"/>
    </row>
    <row r="1819" spans="16:23" x14ac:dyDescent="0.2">
      <c r="P1819" s="87"/>
      <c r="Q1819" s="87"/>
      <c r="R1819" s="87"/>
      <c r="S1819" s="87"/>
      <c r="T1819" s="87"/>
      <c r="U1819" s="87"/>
      <c r="V1819" s="87"/>
      <c r="W1819" s="87"/>
    </row>
    <row r="1820" spans="16:23" x14ac:dyDescent="0.2">
      <c r="P1820" s="87"/>
      <c r="Q1820" s="87"/>
      <c r="R1820" s="87"/>
      <c r="S1820" s="87"/>
      <c r="T1820" s="87"/>
      <c r="U1820" s="87"/>
      <c r="V1820" s="87"/>
      <c r="W1820" s="87"/>
    </row>
    <row r="1821" spans="16:23" x14ac:dyDescent="0.2">
      <c r="P1821" s="87"/>
      <c r="Q1821" s="87"/>
      <c r="R1821" s="87"/>
      <c r="S1821" s="87"/>
      <c r="T1821" s="87"/>
      <c r="U1821" s="87"/>
      <c r="V1821" s="87"/>
      <c r="W1821" s="87"/>
    </row>
    <row r="1822" spans="16:23" x14ac:dyDescent="0.2">
      <c r="P1822" s="87"/>
      <c r="Q1822" s="87"/>
      <c r="R1822" s="87"/>
      <c r="S1822" s="87"/>
      <c r="T1822" s="87"/>
      <c r="U1822" s="87"/>
      <c r="V1822" s="87"/>
      <c r="W1822" s="87"/>
    </row>
    <row r="1823" spans="16:23" x14ac:dyDescent="0.2">
      <c r="P1823" s="87"/>
      <c r="Q1823" s="87"/>
      <c r="R1823" s="87"/>
      <c r="S1823" s="87"/>
      <c r="T1823" s="87"/>
      <c r="U1823" s="87"/>
      <c r="V1823" s="87"/>
      <c r="W1823" s="87"/>
    </row>
    <row r="1824" spans="16:23" x14ac:dyDescent="0.2">
      <c r="P1824" s="87"/>
      <c r="Q1824" s="87"/>
      <c r="R1824" s="87"/>
      <c r="S1824" s="87"/>
      <c r="T1824" s="87"/>
      <c r="U1824" s="87"/>
      <c r="V1824" s="87"/>
      <c r="W1824" s="87"/>
    </row>
    <row r="1825" spans="16:23" x14ac:dyDescent="0.2">
      <c r="P1825" s="87"/>
      <c r="Q1825" s="87"/>
      <c r="R1825" s="87"/>
      <c r="S1825" s="87"/>
      <c r="T1825" s="87"/>
      <c r="U1825" s="87"/>
      <c r="V1825" s="87"/>
      <c r="W1825" s="87"/>
    </row>
    <row r="1826" spans="16:23" x14ac:dyDescent="0.2">
      <c r="P1826" s="87"/>
      <c r="Q1826" s="87"/>
      <c r="R1826" s="87"/>
      <c r="S1826" s="87"/>
      <c r="T1826" s="87"/>
      <c r="U1826" s="87"/>
      <c r="V1826" s="87"/>
      <c r="W1826" s="87"/>
    </row>
    <row r="1827" spans="16:23" x14ac:dyDescent="0.2">
      <c r="P1827" s="87"/>
      <c r="Q1827" s="87"/>
      <c r="R1827" s="87"/>
      <c r="S1827" s="87"/>
      <c r="T1827" s="87"/>
      <c r="U1827" s="87"/>
      <c r="V1827" s="87"/>
      <c r="W1827" s="87"/>
    </row>
    <row r="1828" spans="16:23" x14ac:dyDescent="0.2">
      <c r="P1828" s="87"/>
      <c r="Q1828" s="87"/>
      <c r="R1828" s="87"/>
      <c r="S1828" s="87"/>
      <c r="T1828" s="87"/>
      <c r="U1828" s="87"/>
      <c r="V1828" s="87"/>
      <c r="W1828" s="87"/>
    </row>
    <row r="1829" spans="16:23" x14ac:dyDescent="0.2">
      <c r="P1829" s="87"/>
      <c r="Q1829" s="87"/>
      <c r="R1829" s="87"/>
      <c r="S1829" s="87"/>
      <c r="T1829" s="87"/>
      <c r="U1829" s="87"/>
      <c r="V1829" s="87"/>
      <c r="W1829" s="87"/>
    </row>
    <row r="1830" spans="16:23" x14ac:dyDescent="0.2">
      <c r="P1830" s="87"/>
      <c r="Q1830" s="87"/>
      <c r="R1830" s="87"/>
      <c r="S1830" s="87"/>
      <c r="T1830" s="87"/>
      <c r="U1830" s="87"/>
      <c r="V1830" s="87"/>
      <c r="W1830" s="87"/>
    </row>
    <row r="1831" spans="16:23" x14ac:dyDescent="0.2">
      <c r="P1831" s="87"/>
      <c r="Q1831" s="87"/>
      <c r="R1831" s="87"/>
      <c r="S1831" s="87"/>
      <c r="T1831" s="87"/>
      <c r="U1831" s="87"/>
      <c r="V1831" s="87"/>
      <c r="W1831" s="87"/>
    </row>
    <row r="1832" spans="16:23" x14ac:dyDescent="0.2">
      <c r="P1832" s="87"/>
      <c r="Q1832" s="87"/>
      <c r="R1832" s="87"/>
      <c r="S1832" s="87"/>
      <c r="T1832" s="87"/>
      <c r="U1832" s="87"/>
      <c r="V1832" s="87"/>
      <c r="W1832" s="87"/>
    </row>
    <row r="1833" spans="16:23" x14ac:dyDescent="0.2">
      <c r="P1833" s="87"/>
      <c r="Q1833" s="87"/>
      <c r="R1833" s="87"/>
      <c r="S1833" s="87"/>
      <c r="T1833" s="87"/>
      <c r="U1833" s="87"/>
      <c r="V1833" s="87"/>
      <c r="W1833" s="87"/>
    </row>
    <row r="1834" spans="16:23" x14ac:dyDescent="0.2">
      <c r="P1834" s="87"/>
      <c r="Q1834" s="87"/>
      <c r="R1834" s="87"/>
      <c r="S1834" s="87"/>
      <c r="T1834" s="87"/>
      <c r="U1834" s="87"/>
      <c r="V1834" s="87"/>
      <c r="W1834" s="87"/>
    </row>
    <row r="1835" spans="16:23" x14ac:dyDescent="0.2">
      <c r="P1835" s="87"/>
      <c r="Q1835" s="87"/>
      <c r="R1835" s="87"/>
      <c r="S1835" s="87"/>
      <c r="T1835" s="87"/>
      <c r="U1835" s="87"/>
      <c r="V1835" s="87"/>
      <c r="W1835" s="87"/>
    </row>
    <row r="1836" spans="16:23" x14ac:dyDescent="0.2">
      <c r="P1836" s="87"/>
      <c r="Q1836" s="87"/>
      <c r="R1836" s="87"/>
      <c r="S1836" s="87"/>
      <c r="T1836" s="87"/>
      <c r="U1836" s="87"/>
      <c r="V1836" s="87"/>
      <c r="W1836" s="87"/>
    </row>
    <row r="1837" spans="16:23" x14ac:dyDescent="0.2">
      <c r="P1837" s="87"/>
      <c r="Q1837" s="87"/>
      <c r="R1837" s="87"/>
      <c r="S1837" s="87"/>
      <c r="T1837" s="87"/>
      <c r="U1837" s="87"/>
      <c r="V1837" s="87"/>
      <c r="W1837" s="87"/>
    </row>
    <row r="1838" spans="16:23" x14ac:dyDescent="0.2">
      <c r="P1838" s="87"/>
      <c r="Q1838" s="87"/>
      <c r="R1838" s="87"/>
      <c r="S1838" s="87"/>
      <c r="T1838" s="87"/>
      <c r="U1838" s="87"/>
      <c r="V1838" s="87"/>
      <c r="W1838" s="87"/>
    </row>
    <row r="1839" spans="16:23" x14ac:dyDescent="0.2">
      <c r="P1839" s="87"/>
      <c r="Q1839" s="87"/>
      <c r="R1839" s="87"/>
      <c r="S1839" s="87"/>
      <c r="T1839" s="87"/>
      <c r="U1839" s="87"/>
      <c r="V1839" s="87"/>
      <c r="W1839" s="87"/>
    </row>
    <row r="1840" spans="16:23" x14ac:dyDescent="0.2">
      <c r="P1840" s="87"/>
      <c r="Q1840" s="87"/>
      <c r="R1840" s="87"/>
      <c r="S1840" s="87"/>
      <c r="T1840" s="87"/>
      <c r="U1840" s="87"/>
      <c r="V1840" s="87"/>
      <c r="W1840" s="87"/>
    </row>
    <row r="1841" spans="16:23" x14ac:dyDescent="0.2">
      <c r="P1841" s="87"/>
      <c r="Q1841" s="87"/>
      <c r="R1841" s="87"/>
      <c r="S1841" s="87"/>
      <c r="T1841" s="87"/>
      <c r="U1841" s="87"/>
      <c r="V1841" s="87"/>
      <c r="W1841" s="87"/>
    </row>
    <row r="1842" spans="16:23" x14ac:dyDescent="0.2">
      <c r="P1842" s="87"/>
      <c r="Q1842" s="87"/>
      <c r="R1842" s="87"/>
      <c r="S1842" s="87"/>
      <c r="T1842" s="87"/>
      <c r="U1842" s="87"/>
      <c r="V1842" s="87"/>
      <c r="W1842" s="87"/>
    </row>
    <row r="1843" spans="16:23" x14ac:dyDescent="0.2">
      <c r="P1843" s="87"/>
      <c r="Q1843" s="87"/>
      <c r="R1843" s="87"/>
      <c r="S1843" s="87"/>
      <c r="T1843" s="87"/>
      <c r="U1843" s="87"/>
      <c r="V1843" s="87"/>
      <c r="W1843" s="87"/>
    </row>
    <row r="1844" spans="16:23" x14ac:dyDescent="0.2">
      <c r="P1844" s="87"/>
      <c r="Q1844" s="87"/>
      <c r="R1844" s="87"/>
      <c r="S1844" s="87"/>
      <c r="T1844" s="87"/>
      <c r="U1844" s="87"/>
      <c r="V1844" s="87"/>
      <c r="W1844" s="87"/>
    </row>
    <row r="1845" spans="16:23" x14ac:dyDescent="0.2">
      <c r="P1845" s="87"/>
      <c r="Q1845" s="87"/>
      <c r="R1845" s="87"/>
      <c r="S1845" s="87"/>
      <c r="T1845" s="87"/>
      <c r="U1845" s="87"/>
      <c r="V1845" s="87"/>
      <c r="W1845" s="87"/>
    </row>
    <row r="1846" spans="16:23" x14ac:dyDescent="0.2">
      <c r="P1846" s="87"/>
      <c r="Q1846" s="87"/>
      <c r="R1846" s="87"/>
      <c r="S1846" s="87"/>
      <c r="T1846" s="87"/>
      <c r="U1846" s="87"/>
      <c r="V1846" s="87"/>
      <c r="W1846" s="87"/>
    </row>
    <row r="1847" spans="16:23" x14ac:dyDescent="0.2">
      <c r="P1847" s="87"/>
      <c r="Q1847" s="87"/>
      <c r="R1847" s="87"/>
      <c r="S1847" s="87"/>
      <c r="T1847" s="87"/>
      <c r="U1847" s="87"/>
      <c r="V1847" s="87"/>
      <c r="W1847" s="87"/>
    </row>
    <row r="1848" spans="16:23" x14ac:dyDescent="0.2">
      <c r="P1848" s="87"/>
      <c r="Q1848" s="87"/>
      <c r="R1848" s="87"/>
      <c r="S1848" s="87"/>
      <c r="T1848" s="87"/>
      <c r="U1848" s="87"/>
      <c r="V1848" s="87"/>
      <c r="W1848" s="87"/>
    </row>
    <row r="1849" spans="16:23" x14ac:dyDescent="0.2">
      <c r="P1849" s="87"/>
      <c r="Q1849" s="87"/>
      <c r="R1849" s="87"/>
      <c r="S1849" s="87"/>
      <c r="T1849" s="87"/>
      <c r="U1849" s="87"/>
      <c r="V1849" s="87"/>
      <c r="W1849" s="87"/>
    </row>
    <row r="1850" spans="16:23" x14ac:dyDescent="0.2">
      <c r="P1850" s="87"/>
      <c r="Q1850" s="87"/>
      <c r="R1850" s="87"/>
      <c r="S1850" s="87"/>
      <c r="T1850" s="87"/>
      <c r="U1850" s="87"/>
      <c r="V1850" s="87"/>
      <c r="W1850" s="87"/>
    </row>
    <row r="1851" spans="16:23" x14ac:dyDescent="0.2">
      <c r="P1851" s="87"/>
      <c r="Q1851" s="87"/>
      <c r="R1851" s="87"/>
      <c r="S1851" s="87"/>
      <c r="T1851" s="87"/>
      <c r="U1851" s="87"/>
      <c r="V1851" s="87"/>
      <c r="W1851" s="87"/>
    </row>
    <row r="1852" spans="16:23" x14ac:dyDescent="0.2">
      <c r="P1852" s="87"/>
      <c r="Q1852" s="87"/>
      <c r="R1852" s="87"/>
      <c r="S1852" s="87"/>
      <c r="T1852" s="87"/>
      <c r="U1852" s="87"/>
      <c r="V1852" s="87"/>
      <c r="W1852" s="87"/>
    </row>
    <row r="1853" spans="16:23" x14ac:dyDescent="0.2">
      <c r="P1853" s="87"/>
      <c r="Q1853" s="87"/>
      <c r="R1853" s="87"/>
      <c r="S1853" s="87"/>
      <c r="T1853" s="87"/>
      <c r="U1853" s="87"/>
      <c r="V1853" s="87"/>
      <c r="W1853" s="87"/>
    </row>
    <row r="1854" spans="16:23" x14ac:dyDescent="0.2">
      <c r="P1854" s="87"/>
      <c r="Q1854" s="87"/>
      <c r="R1854" s="87"/>
      <c r="S1854" s="87"/>
      <c r="T1854" s="87"/>
      <c r="U1854" s="87"/>
      <c r="V1854" s="87"/>
      <c r="W1854" s="87"/>
    </row>
    <row r="1855" spans="16:23" x14ac:dyDescent="0.2">
      <c r="P1855" s="87"/>
      <c r="Q1855" s="87"/>
      <c r="R1855" s="87"/>
      <c r="S1855" s="87"/>
      <c r="T1855" s="87"/>
      <c r="U1855" s="87"/>
      <c r="V1855" s="87"/>
      <c r="W1855" s="87"/>
    </row>
    <row r="1856" spans="16:23" x14ac:dyDescent="0.2">
      <c r="P1856" s="87"/>
      <c r="Q1856" s="87"/>
      <c r="R1856" s="87"/>
      <c r="S1856" s="87"/>
      <c r="T1856" s="87"/>
      <c r="U1856" s="87"/>
      <c r="V1856" s="87"/>
      <c r="W1856" s="87"/>
    </row>
    <row r="1857" spans="16:23" x14ac:dyDescent="0.2">
      <c r="P1857" s="87"/>
      <c r="Q1857" s="87"/>
      <c r="R1857" s="87"/>
      <c r="S1857" s="87"/>
      <c r="T1857" s="87"/>
      <c r="U1857" s="87"/>
      <c r="V1857" s="87"/>
      <c r="W1857" s="87"/>
    </row>
    <row r="1858" spans="16:23" x14ac:dyDescent="0.2">
      <c r="P1858" s="87"/>
      <c r="Q1858" s="87"/>
      <c r="R1858" s="87"/>
      <c r="S1858" s="87"/>
      <c r="T1858" s="87"/>
      <c r="U1858" s="87"/>
      <c r="V1858" s="87"/>
      <c r="W1858" s="87"/>
    </row>
    <row r="1859" spans="16:23" x14ac:dyDescent="0.2">
      <c r="P1859" s="87"/>
      <c r="Q1859" s="87"/>
      <c r="R1859" s="87"/>
      <c r="S1859" s="87"/>
      <c r="T1859" s="87"/>
      <c r="U1859" s="87"/>
      <c r="V1859" s="87"/>
      <c r="W1859" s="87"/>
    </row>
    <row r="1860" spans="16:23" x14ac:dyDescent="0.2">
      <c r="P1860" s="87"/>
      <c r="Q1860" s="87"/>
      <c r="R1860" s="87"/>
      <c r="S1860" s="87"/>
      <c r="T1860" s="87"/>
      <c r="U1860" s="87"/>
      <c r="V1860" s="87"/>
      <c r="W1860" s="87"/>
    </row>
    <row r="1861" spans="16:23" x14ac:dyDescent="0.2">
      <c r="P1861" s="87"/>
      <c r="Q1861" s="87"/>
      <c r="R1861" s="87"/>
      <c r="S1861" s="87"/>
      <c r="T1861" s="87"/>
      <c r="U1861" s="87"/>
      <c r="V1861" s="87"/>
      <c r="W1861" s="87"/>
    </row>
    <row r="1862" spans="16:23" x14ac:dyDescent="0.2">
      <c r="P1862" s="87"/>
      <c r="Q1862" s="87"/>
      <c r="R1862" s="87"/>
      <c r="S1862" s="87"/>
      <c r="T1862" s="87"/>
      <c r="U1862" s="87"/>
      <c r="V1862" s="87"/>
      <c r="W1862" s="87"/>
    </row>
    <row r="1863" spans="16:23" x14ac:dyDescent="0.2">
      <c r="P1863" s="87"/>
      <c r="Q1863" s="87"/>
      <c r="R1863" s="87"/>
      <c r="S1863" s="87"/>
      <c r="T1863" s="87"/>
      <c r="U1863" s="87"/>
      <c r="V1863" s="87"/>
      <c r="W1863" s="87"/>
    </row>
    <row r="1864" spans="16:23" x14ac:dyDescent="0.2">
      <c r="P1864" s="87"/>
      <c r="Q1864" s="87"/>
      <c r="R1864" s="87"/>
      <c r="S1864" s="87"/>
      <c r="T1864" s="87"/>
      <c r="U1864" s="87"/>
      <c r="V1864" s="87"/>
      <c r="W1864" s="87"/>
    </row>
    <row r="1865" spans="16:23" x14ac:dyDescent="0.2">
      <c r="P1865" s="87"/>
      <c r="Q1865" s="87"/>
      <c r="R1865" s="87"/>
      <c r="S1865" s="87"/>
      <c r="T1865" s="87"/>
      <c r="U1865" s="87"/>
      <c r="V1865" s="87"/>
      <c r="W1865" s="87"/>
    </row>
    <row r="1866" spans="16:23" x14ac:dyDescent="0.2">
      <c r="P1866" s="87"/>
      <c r="Q1866" s="87"/>
      <c r="R1866" s="87"/>
      <c r="S1866" s="87"/>
      <c r="T1866" s="87"/>
      <c r="U1866" s="87"/>
      <c r="V1866" s="87"/>
      <c r="W1866" s="87"/>
    </row>
    <row r="1867" spans="16:23" x14ac:dyDescent="0.2">
      <c r="P1867" s="87"/>
      <c r="Q1867" s="87"/>
      <c r="R1867" s="87"/>
      <c r="S1867" s="87"/>
      <c r="T1867" s="87"/>
      <c r="U1867" s="87"/>
      <c r="V1867" s="87"/>
      <c r="W1867" s="87"/>
    </row>
  </sheetData>
  <sheetProtection algorithmName="SHA-512" hashValue="mIAWgfoVf48WRhepHwTjNMAjE43aRAmI3TcZ1O4FpZi/tWmHYp6JA09a+D11CcPg0OpHo0iS2ETqX0gtAdbAsQ==" saltValue="Qu5MWjymhDJQMZoRG3l/gA==" spinCount="100000" sheet="1" selectLockedCells="1"/>
  <mergeCells count="168">
    <mergeCell ref="J323:K323"/>
    <mergeCell ref="J325:K325"/>
    <mergeCell ref="J327:K327"/>
    <mergeCell ref="E273:F273"/>
    <mergeCell ref="G273:H273"/>
    <mergeCell ref="J273:K273"/>
    <mergeCell ref="C274:D274"/>
    <mergeCell ref="E274:F274"/>
    <mergeCell ref="G274:H274"/>
    <mergeCell ref="J274:K274"/>
    <mergeCell ref="C277:D277"/>
    <mergeCell ref="E277:F277"/>
    <mergeCell ref="G277:H277"/>
    <mergeCell ref="J277:K277"/>
    <mergeCell ref="C279:D279"/>
    <mergeCell ref="E279:F279"/>
    <mergeCell ref="G279:H279"/>
    <mergeCell ref="J279:K279"/>
    <mergeCell ref="C280:D280"/>
    <mergeCell ref="E280:F280"/>
    <mergeCell ref="G280:H280"/>
    <mergeCell ref="J280:K280"/>
    <mergeCell ref="C278:D278"/>
    <mergeCell ref="E278:F278"/>
    <mergeCell ref="C1:K1"/>
    <mergeCell ref="C2:D2"/>
    <mergeCell ref="E269:F269"/>
    <mergeCell ref="C271:D271"/>
    <mergeCell ref="E271:F271"/>
    <mergeCell ref="G271:H271"/>
    <mergeCell ref="J271:K271"/>
    <mergeCell ref="C272:D272"/>
    <mergeCell ref="E272:F272"/>
    <mergeCell ref="G272:H272"/>
    <mergeCell ref="J272:K272"/>
    <mergeCell ref="G278:H278"/>
    <mergeCell ref="J278:K278"/>
    <mergeCell ref="C273:D273"/>
    <mergeCell ref="C283:D283"/>
    <mergeCell ref="E283:F283"/>
    <mergeCell ref="G283:H283"/>
    <mergeCell ref="J283:K283"/>
    <mergeCell ref="C284:D284"/>
    <mergeCell ref="E284:F284"/>
    <mergeCell ref="G284:H284"/>
    <mergeCell ref="J284:K284"/>
    <mergeCell ref="C281:D281"/>
    <mergeCell ref="E281:F281"/>
    <mergeCell ref="G281:H281"/>
    <mergeCell ref="J281:K281"/>
    <mergeCell ref="C282:D282"/>
    <mergeCell ref="E282:F282"/>
    <mergeCell ref="G282:H282"/>
    <mergeCell ref="J282:K282"/>
    <mergeCell ref="C303:D303"/>
    <mergeCell ref="E303:F303"/>
    <mergeCell ref="G303:H303"/>
    <mergeCell ref="J303:K303"/>
    <mergeCell ref="C304:D304"/>
    <mergeCell ref="E304:F304"/>
    <mergeCell ref="G304:H304"/>
    <mergeCell ref="J304:K304"/>
    <mergeCell ref="C306:D306"/>
    <mergeCell ref="E306:F306"/>
    <mergeCell ref="G306:H306"/>
    <mergeCell ref="J306:K306"/>
    <mergeCell ref="C305:D305"/>
    <mergeCell ref="E305:F305"/>
    <mergeCell ref="G305:H305"/>
    <mergeCell ref="J305:K305"/>
    <mergeCell ref="J319:K319"/>
    <mergeCell ref="C310:D310"/>
    <mergeCell ref="E310:F310"/>
    <mergeCell ref="G310:H310"/>
    <mergeCell ref="J310:K310"/>
    <mergeCell ref="G311:H311"/>
    <mergeCell ref="J311:K311"/>
    <mergeCell ref="J313:K313"/>
    <mergeCell ref="J315:K315"/>
    <mergeCell ref="C309:D309"/>
    <mergeCell ref="E309:F309"/>
    <mergeCell ref="G309:H309"/>
    <mergeCell ref="J309:K309"/>
    <mergeCell ref="C308:D308"/>
    <mergeCell ref="E308:F308"/>
    <mergeCell ref="G308:H308"/>
    <mergeCell ref="J308:K308"/>
    <mergeCell ref="J317:K317"/>
    <mergeCell ref="C288:D288"/>
    <mergeCell ref="E288:F288"/>
    <mergeCell ref="G288:H288"/>
    <mergeCell ref="J288:K288"/>
    <mergeCell ref="C275:D275"/>
    <mergeCell ref="E275:F275"/>
    <mergeCell ref="G275:H275"/>
    <mergeCell ref="J275:K275"/>
    <mergeCell ref="C276:D276"/>
    <mergeCell ref="E276:F276"/>
    <mergeCell ref="G276:H276"/>
    <mergeCell ref="J276:K276"/>
    <mergeCell ref="C287:D287"/>
    <mergeCell ref="E287:F287"/>
    <mergeCell ref="G287:H287"/>
    <mergeCell ref="J287:K287"/>
    <mergeCell ref="C285:D285"/>
    <mergeCell ref="E285:F285"/>
    <mergeCell ref="G285:H285"/>
    <mergeCell ref="J285:K285"/>
    <mergeCell ref="C286:D286"/>
    <mergeCell ref="E286:F286"/>
    <mergeCell ref="G286:H286"/>
    <mergeCell ref="J286:K286"/>
    <mergeCell ref="C289:D289"/>
    <mergeCell ref="E289:F289"/>
    <mergeCell ref="G289:H289"/>
    <mergeCell ref="J289:K289"/>
    <mergeCell ref="C298:D298"/>
    <mergeCell ref="E298:F298"/>
    <mergeCell ref="G298:H298"/>
    <mergeCell ref="J298:K298"/>
    <mergeCell ref="C299:D299"/>
    <mergeCell ref="E299:F299"/>
    <mergeCell ref="G299:H299"/>
    <mergeCell ref="J299:K299"/>
    <mergeCell ref="C290:D290"/>
    <mergeCell ref="E290:F290"/>
    <mergeCell ref="G290:H290"/>
    <mergeCell ref="J290:K290"/>
    <mergeCell ref="C291:D291"/>
    <mergeCell ref="E291:F291"/>
    <mergeCell ref="G291:H291"/>
    <mergeCell ref="J291:K291"/>
    <mergeCell ref="C292:D292"/>
    <mergeCell ref="E292:F292"/>
    <mergeCell ref="G292:H292"/>
    <mergeCell ref="J292:K292"/>
    <mergeCell ref="C300:D300"/>
    <mergeCell ref="E300:F300"/>
    <mergeCell ref="G300:H300"/>
    <mergeCell ref="J300:K300"/>
    <mergeCell ref="C301:D301"/>
    <mergeCell ref="E301:F301"/>
    <mergeCell ref="G301:H301"/>
    <mergeCell ref="J301:K301"/>
    <mergeCell ref="C302:D302"/>
    <mergeCell ref="E302:F302"/>
    <mergeCell ref="G302:H302"/>
    <mergeCell ref="J302:K302"/>
    <mergeCell ref="C296:D296"/>
    <mergeCell ref="E296:F296"/>
    <mergeCell ref="G296:H296"/>
    <mergeCell ref="J296:K296"/>
    <mergeCell ref="C297:D297"/>
    <mergeCell ref="E297:F297"/>
    <mergeCell ref="G297:H297"/>
    <mergeCell ref="J297:K297"/>
    <mergeCell ref="C293:D293"/>
    <mergeCell ref="E293:F293"/>
    <mergeCell ref="G293:H293"/>
    <mergeCell ref="J293:K293"/>
    <mergeCell ref="C294:D294"/>
    <mergeCell ref="E294:F294"/>
    <mergeCell ref="G294:H294"/>
    <mergeCell ref="J294:K294"/>
    <mergeCell ref="C295:D295"/>
    <mergeCell ref="E295:F295"/>
    <mergeCell ref="G295:H295"/>
    <mergeCell ref="J295:K295"/>
  </mergeCells>
  <conditionalFormatting sqref="G311:H314">
    <cfRule type="cellIs" dxfId="0" priority="1" operator="greaterThan">
      <formula>$C$263+#REF!+$C$265</formula>
    </cfRule>
  </conditionalFormatting>
  <dataValidations count="1">
    <dataValidation type="list" allowBlank="1" showInputMessage="1" showErrorMessage="1" sqref="D268" xr:uid="{00000000-0002-0000-0100-000000000000}">
      <formula1>$S$268:$S$269</formula1>
    </dataValidation>
  </dataValidations>
  <pageMargins left="0.78740157480314965" right="0.78740157480314965" top="0.59055118110236227" bottom="0.59055118110236227" header="0.51181102362204722" footer="0.51181102362204722"/>
  <pageSetup paperSize="9" scale="73" fitToHeight="0" orientation="landscape" r:id="rId1"/>
  <headerFooter alignWithMargins="0">
    <oddFooter>&amp;LBV-5441-R02</oddFooter>
  </headerFooter>
  <rowBreaks count="2" manualBreakCount="2">
    <brk id="266" max="13" man="1"/>
    <brk id="320" max="13" man="1"/>
  </rowBreaks>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Antrag</vt:lpstr>
      <vt:lpstr>Gesamtübersicht</vt:lpstr>
      <vt:lpstr>Antrag!Druckbereich</vt:lpstr>
      <vt:lpstr>Gesamtübersicht!Druckbereich</vt:lpstr>
    </vt:vector>
  </TitlesOfParts>
  <Company>Bezirk Unterfranken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Decher</dc:creator>
  <cp:lastModifiedBy>Sabine Decher</cp:lastModifiedBy>
  <cp:lastPrinted>2019-05-21T11:42:32Z</cp:lastPrinted>
  <dcterms:created xsi:type="dcterms:W3CDTF">2012-08-13T13:48:10Z</dcterms:created>
  <dcterms:modified xsi:type="dcterms:W3CDTF">2023-06-06T06:10:41Z</dcterms:modified>
</cp:coreProperties>
</file>